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9590" windowHeight="7740" activeTab="1"/>
  </bookViews>
  <sheets>
    <sheet name="Exercise 2" sheetId="10" r:id="rId1"/>
    <sheet name="f_Temp" sheetId="1" r:id="rId2"/>
    <sheet name="f_SW" sheetId="3" r:id="rId3"/>
    <sheet name="f_VPD" sheetId="2" r:id="rId4"/>
    <sheet name="f_Nutr" sheetId="4" r:id="rId5"/>
    <sheet name="f_Frost" sheetId="5" r:id="rId6"/>
    <sheet name="f_Age" sheetId="6" r:id="rId7"/>
    <sheet name="f_CO2" sheetId="7" r:id="rId8"/>
    <sheet name="AlphaC" sheetId="8" state="hidden" r:id="rId9"/>
    <sheet name="Gc" sheetId="9" state="hidden" r:id="rId10"/>
  </sheets>
  <calcPr calcId="145621"/>
</workbook>
</file>

<file path=xl/calcChain.xml><?xml version="1.0" encoding="utf-8"?>
<calcChain xmlns="http://schemas.openxmlformats.org/spreadsheetml/2006/main">
  <c r="Q15" i="9" l="1"/>
  <c r="Q14" i="9" l="1"/>
  <c r="Q13" i="9"/>
  <c r="Q12" i="9"/>
  <c r="Q15" i="8"/>
  <c r="Q14" i="8"/>
  <c r="Q13" i="8"/>
  <c r="Q12" i="8"/>
  <c r="E7" i="1"/>
  <c r="B10" i="7" l="1"/>
  <c r="B14" i="7"/>
  <c r="D8" i="4" l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7" i="4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D67" i="7" s="1"/>
  <c r="D7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68" i="6" l="1"/>
  <c r="E67" i="6"/>
  <c r="F67" i="6" s="1"/>
  <c r="E27" i="4"/>
  <c r="D28" i="4"/>
  <c r="D47" i="1"/>
  <c r="E47" i="1" s="1"/>
  <c r="E46" i="1"/>
  <c r="D18" i="3"/>
  <c r="E17" i="3"/>
  <c r="F17" i="3" s="1"/>
  <c r="E28" i="4"/>
  <c r="D29" i="4"/>
  <c r="E67" i="7"/>
  <c r="C68" i="7"/>
  <c r="D58" i="2"/>
  <c r="E57" i="2"/>
  <c r="D48" i="1"/>
  <c r="E7" i="7"/>
  <c r="E6" i="7"/>
  <c r="D7" i="7"/>
  <c r="D6" i="7"/>
  <c r="E7" i="6"/>
  <c r="F7" i="6" s="1"/>
  <c r="E8" i="6"/>
  <c r="F8" i="6" s="1"/>
  <c r="E6" i="6"/>
  <c r="F6" i="6" s="1"/>
  <c r="E6" i="5"/>
  <c r="D7" i="5"/>
  <c r="D8" i="5" s="1"/>
  <c r="E7" i="4"/>
  <c r="E8" i="4"/>
  <c r="E9" i="4"/>
  <c r="E6" i="4"/>
  <c r="E10" i="4"/>
  <c r="E7" i="3"/>
  <c r="F7" i="3" s="1"/>
  <c r="E8" i="3"/>
  <c r="F8" i="3" s="1"/>
  <c r="E10" i="3"/>
  <c r="F10" i="3" s="1"/>
  <c r="E11" i="3"/>
  <c r="F11" i="3" s="1"/>
  <c r="E12" i="3"/>
  <c r="F12" i="3" s="1"/>
  <c r="E15" i="3"/>
  <c r="F15" i="3" s="1"/>
  <c r="E16" i="3"/>
  <c r="F16" i="3" s="1"/>
  <c r="E6" i="3"/>
  <c r="F6" i="3" s="1"/>
  <c r="E7" i="2"/>
  <c r="E6" i="2"/>
  <c r="E8" i="5" l="1"/>
  <c r="D9" i="5"/>
  <c r="E7" i="5"/>
  <c r="E68" i="6"/>
  <c r="F68" i="6" s="1"/>
  <c r="D69" i="6"/>
  <c r="D19" i="3"/>
  <c r="E18" i="3"/>
  <c r="F18" i="3" s="1"/>
  <c r="E29" i="4"/>
  <c r="D30" i="4"/>
  <c r="E14" i="4"/>
  <c r="E13" i="4"/>
  <c r="E15" i="4"/>
  <c r="E12" i="4"/>
  <c r="E11" i="4"/>
  <c r="D68" i="7"/>
  <c r="C69" i="7"/>
  <c r="E68" i="7"/>
  <c r="E37" i="6"/>
  <c r="F37" i="6" s="1"/>
  <c r="E36" i="6"/>
  <c r="F36" i="6" s="1"/>
  <c r="E28" i="6"/>
  <c r="F28" i="6" s="1"/>
  <c r="E20" i="6"/>
  <c r="F20" i="6" s="1"/>
  <c r="E12" i="6"/>
  <c r="F12" i="6" s="1"/>
  <c r="E35" i="6"/>
  <c r="F35" i="6" s="1"/>
  <c r="E27" i="6"/>
  <c r="F27" i="6" s="1"/>
  <c r="E19" i="6"/>
  <c r="F19" i="6" s="1"/>
  <c r="E11" i="6"/>
  <c r="F11" i="6" s="1"/>
  <c r="E34" i="6"/>
  <c r="F34" i="6" s="1"/>
  <c r="E26" i="6"/>
  <c r="F26" i="6" s="1"/>
  <c r="E18" i="6"/>
  <c r="F18" i="6" s="1"/>
  <c r="E10" i="6"/>
  <c r="F10" i="6" s="1"/>
  <c r="E33" i="6"/>
  <c r="F33" i="6" s="1"/>
  <c r="E25" i="6"/>
  <c r="F25" i="6" s="1"/>
  <c r="E17" i="6"/>
  <c r="F17" i="6" s="1"/>
  <c r="E9" i="6"/>
  <c r="F9" i="6" s="1"/>
  <c r="E32" i="6"/>
  <c r="F32" i="6" s="1"/>
  <c r="E24" i="6"/>
  <c r="F24" i="6" s="1"/>
  <c r="E16" i="6"/>
  <c r="F16" i="6" s="1"/>
  <c r="E31" i="6"/>
  <c r="F31" i="6" s="1"/>
  <c r="E23" i="6"/>
  <c r="F23" i="6" s="1"/>
  <c r="E15" i="6"/>
  <c r="F15" i="6" s="1"/>
  <c r="E30" i="6"/>
  <c r="F30" i="6" s="1"/>
  <c r="E22" i="6"/>
  <c r="F22" i="6" s="1"/>
  <c r="E14" i="6"/>
  <c r="F14" i="6" s="1"/>
  <c r="E29" i="6"/>
  <c r="F29" i="6" s="1"/>
  <c r="E21" i="6"/>
  <c r="F21" i="6" s="1"/>
  <c r="E13" i="6"/>
  <c r="F13" i="6" s="1"/>
  <c r="E9" i="3"/>
  <c r="F9" i="3" s="1"/>
  <c r="E14" i="3"/>
  <c r="F14" i="3" s="1"/>
  <c r="E13" i="3"/>
  <c r="F13" i="3" s="1"/>
  <c r="D59" i="2"/>
  <c r="E58" i="2"/>
  <c r="E56" i="2"/>
  <c r="E48" i="1"/>
  <c r="D49" i="1"/>
  <c r="E9" i="1"/>
  <c r="E10" i="1"/>
  <c r="E8" i="1"/>
  <c r="D70" i="6" l="1"/>
  <c r="E69" i="6"/>
  <c r="F69" i="6" s="1"/>
  <c r="D20" i="3"/>
  <c r="E19" i="3"/>
  <c r="F19" i="3" s="1"/>
  <c r="E9" i="5"/>
  <c r="D10" i="5"/>
  <c r="D31" i="4"/>
  <c r="E30" i="4"/>
  <c r="E16" i="4"/>
  <c r="C70" i="7"/>
  <c r="D69" i="7"/>
  <c r="E69" i="7"/>
  <c r="D8" i="7"/>
  <c r="E8" i="7"/>
  <c r="E38" i="6"/>
  <c r="F38" i="6" s="1"/>
  <c r="D60" i="2"/>
  <c r="E59" i="2"/>
  <c r="E49" i="1"/>
  <c r="D50" i="1"/>
  <c r="E11" i="1"/>
  <c r="E8" i="2"/>
  <c r="D21" i="3" l="1"/>
  <c r="E20" i="3"/>
  <c r="F20" i="3" s="1"/>
  <c r="E70" i="6"/>
  <c r="F70" i="6" s="1"/>
  <c r="D71" i="6"/>
  <c r="D11" i="5"/>
  <c r="E10" i="5"/>
  <c r="E31" i="4"/>
  <c r="D32" i="4"/>
  <c r="E17" i="4"/>
  <c r="C71" i="7"/>
  <c r="D70" i="7"/>
  <c r="E70" i="7"/>
  <c r="D9" i="7"/>
  <c r="E9" i="7"/>
  <c r="E39" i="6"/>
  <c r="F39" i="6" s="1"/>
  <c r="E60" i="2"/>
  <c r="D61" i="2"/>
  <c r="E50" i="1"/>
  <c r="D51" i="1"/>
  <c r="E9" i="2"/>
  <c r="E12" i="1"/>
  <c r="D12" i="5" l="1"/>
  <c r="E11" i="5"/>
  <c r="D22" i="3"/>
  <c r="E21" i="3"/>
  <c r="F21" i="3" s="1"/>
  <c r="E71" i="6"/>
  <c r="F71" i="6" s="1"/>
  <c r="D72" i="6"/>
  <c r="E32" i="4"/>
  <c r="D33" i="4"/>
  <c r="E18" i="4"/>
  <c r="C72" i="7"/>
  <c r="E71" i="7"/>
  <c r="D71" i="7"/>
  <c r="D10" i="7"/>
  <c r="E10" i="7"/>
  <c r="E40" i="6"/>
  <c r="F40" i="6" s="1"/>
  <c r="D62" i="2"/>
  <c r="E61" i="2"/>
  <c r="E51" i="1"/>
  <c r="D52" i="1"/>
  <c r="E10" i="2"/>
  <c r="E13" i="1"/>
  <c r="D13" i="5" l="1"/>
  <c r="E12" i="5"/>
  <c r="D23" i="3"/>
  <c r="E22" i="3"/>
  <c r="F22" i="3" s="1"/>
  <c r="E72" i="6"/>
  <c r="F72" i="6" s="1"/>
  <c r="D73" i="6"/>
  <c r="E33" i="4"/>
  <c r="D34" i="4"/>
  <c r="E19" i="4"/>
  <c r="C73" i="7"/>
  <c r="E72" i="7"/>
  <c r="D72" i="7"/>
  <c r="D11" i="7"/>
  <c r="E11" i="7"/>
  <c r="E41" i="6"/>
  <c r="F41" i="6" s="1"/>
  <c r="D63" i="2"/>
  <c r="E62" i="2"/>
  <c r="E52" i="1"/>
  <c r="D53" i="1"/>
  <c r="E11" i="2"/>
  <c r="E14" i="1"/>
  <c r="D24" i="3" l="1"/>
  <c r="E23" i="3"/>
  <c r="F23" i="3" s="1"/>
  <c r="D14" i="5"/>
  <c r="E13" i="5"/>
  <c r="D74" i="6"/>
  <c r="E73" i="6"/>
  <c r="F73" i="6" s="1"/>
  <c r="D35" i="4"/>
  <c r="E34" i="4"/>
  <c r="E20" i="4"/>
  <c r="E73" i="7"/>
  <c r="D73" i="7"/>
  <c r="C74" i="7"/>
  <c r="E12" i="7"/>
  <c r="D12" i="7"/>
  <c r="E42" i="6"/>
  <c r="F42" i="6" s="1"/>
  <c r="E63" i="2"/>
  <c r="D64" i="2"/>
  <c r="E53" i="1"/>
  <c r="D54" i="1"/>
  <c r="E12" i="2"/>
  <c r="E15" i="1"/>
  <c r="D25" i="3" l="1"/>
  <c r="E24" i="3"/>
  <c r="F24" i="3" s="1"/>
  <c r="D75" i="6"/>
  <c r="E74" i="6"/>
  <c r="F74" i="6" s="1"/>
  <c r="D15" i="5"/>
  <c r="E14" i="5"/>
  <c r="E35" i="4"/>
  <c r="D36" i="4"/>
  <c r="E21" i="4"/>
  <c r="E74" i="7"/>
  <c r="C75" i="7"/>
  <c r="D74" i="7"/>
  <c r="E13" i="7"/>
  <c r="D13" i="7"/>
  <c r="E43" i="6"/>
  <c r="F43" i="6" s="1"/>
  <c r="E64" i="2"/>
  <c r="D65" i="2"/>
  <c r="D55" i="1"/>
  <c r="E54" i="1"/>
  <c r="E13" i="2"/>
  <c r="E16" i="1"/>
  <c r="D26" i="3" l="1"/>
  <c r="E25" i="3"/>
  <c r="F25" i="3" s="1"/>
  <c r="D16" i="5"/>
  <c r="E15" i="5"/>
  <c r="E75" i="6"/>
  <c r="F75" i="6" s="1"/>
  <c r="D76" i="6"/>
  <c r="E36" i="4"/>
  <c r="D37" i="4"/>
  <c r="E22" i="4"/>
  <c r="E75" i="7"/>
  <c r="C76" i="7"/>
  <c r="D75" i="7"/>
  <c r="D14" i="7"/>
  <c r="E14" i="7"/>
  <c r="E44" i="6"/>
  <c r="F44" i="6" s="1"/>
  <c r="D66" i="2"/>
  <c r="E65" i="2"/>
  <c r="E55" i="1"/>
  <c r="D56" i="1"/>
  <c r="E14" i="2"/>
  <c r="E17" i="1"/>
  <c r="D27" i="3" l="1"/>
  <c r="E26" i="3"/>
  <c r="F26" i="3" s="1"/>
  <c r="D17" i="5"/>
  <c r="E16" i="5"/>
  <c r="D77" i="6"/>
  <c r="E76" i="6"/>
  <c r="F76" i="6" s="1"/>
  <c r="E37" i="4"/>
  <c r="D38" i="4"/>
  <c r="E23" i="4"/>
  <c r="D76" i="7"/>
  <c r="C77" i="7"/>
  <c r="E76" i="7"/>
  <c r="D15" i="7"/>
  <c r="E15" i="7"/>
  <c r="E45" i="6"/>
  <c r="F45" i="6" s="1"/>
  <c r="D67" i="2"/>
  <c r="E66" i="2"/>
  <c r="E56" i="1"/>
  <c r="D57" i="1"/>
  <c r="E15" i="2"/>
  <c r="E18" i="1"/>
  <c r="D28" i="3" l="1"/>
  <c r="E27" i="3"/>
  <c r="F27" i="3" s="1"/>
  <c r="E77" i="6"/>
  <c r="F77" i="6" s="1"/>
  <c r="D78" i="6"/>
  <c r="D18" i="5"/>
  <c r="E17" i="5"/>
  <c r="D39" i="4"/>
  <c r="E38" i="4"/>
  <c r="E24" i="4"/>
  <c r="D77" i="7"/>
  <c r="C78" i="7"/>
  <c r="E77" i="7"/>
  <c r="D16" i="7"/>
  <c r="E16" i="7"/>
  <c r="E46" i="6"/>
  <c r="F46" i="6" s="1"/>
  <c r="D68" i="2"/>
  <c r="E67" i="2"/>
  <c r="E57" i="1"/>
  <c r="D58" i="1"/>
  <c r="E16" i="2"/>
  <c r="E19" i="1"/>
  <c r="D29" i="3" l="1"/>
  <c r="E28" i="3"/>
  <c r="F28" i="3" s="1"/>
  <c r="E78" i="6"/>
  <c r="F78" i="6" s="1"/>
  <c r="D79" i="6"/>
  <c r="D19" i="5"/>
  <c r="E18" i="5"/>
  <c r="E39" i="4"/>
  <c r="D40" i="4"/>
  <c r="E26" i="4"/>
  <c r="E25" i="4"/>
  <c r="C79" i="7"/>
  <c r="D78" i="7"/>
  <c r="E78" i="7"/>
  <c r="D17" i="7"/>
  <c r="E17" i="7"/>
  <c r="E47" i="6"/>
  <c r="F47" i="6" s="1"/>
  <c r="E68" i="2"/>
  <c r="D69" i="2"/>
  <c r="D59" i="1"/>
  <c r="E58" i="1"/>
  <c r="E17" i="2"/>
  <c r="E20" i="1"/>
  <c r="D20" i="5" l="1"/>
  <c r="E19" i="5"/>
  <c r="D30" i="3"/>
  <c r="E29" i="3"/>
  <c r="F29" i="3" s="1"/>
  <c r="E79" i="6"/>
  <c r="F79" i="6" s="1"/>
  <c r="D80" i="6"/>
  <c r="E40" i="4"/>
  <c r="D41" i="4"/>
  <c r="D79" i="7"/>
  <c r="E79" i="7"/>
  <c r="C80" i="7"/>
  <c r="D18" i="7"/>
  <c r="E18" i="7"/>
  <c r="E48" i="6"/>
  <c r="F48" i="6" s="1"/>
  <c r="D70" i="2"/>
  <c r="E69" i="2"/>
  <c r="E59" i="1"/>
  <c r="D60" i="1"/>
  <c r="E18" i="2"/>
  <c r="E21" i="1"/>
  <c r="D31" i="3" l="1"/>
  <c r="E30" i="3"/>
  <c r="F30" i="3" s="1"/>
  <c r="E80" i="6"/>
  <c r="F80" i="6" s="1"/>
  <c r="D81" i="6"/>
  <c r="D21" i="5"/>
  <c r="E4" i="9"/>
  <c r="E8" i="8"/>
  <c r="E20" i="5"/>
  <c r="E41" i="4"/>
  <c r="D42" i="4"/>
  <c r="C81" i="7"/>
  <c r="E80" i="7"/>
  <c r="D80" i="7"/>
  <c r="E19" i="7"/>
  <c r="D19" i="7"/>
  <c r="E49" i="6"/>
  <c r="F49" i="6" s="1"/>
  <c r="E70" i="2"/>
  <c r="D71" i="2"/>
  <c r="E60" i="1"/>
  <c r="D61" i="1"/>
  <c r="E19" i="2"/>
  <c r="E22" i="1"/>
  <c r="D82" i="6" l="1"/>
  <c r="E81" i="6"/>
  <c r="F81" i="6" s="1"/>
  <c r="E61" i="1"/>
  <c r="D62" i="1"/>
  <c r="D22" i="5"/>
  <c r="E21" i="5"/>
  <c r="D32" i="3"/>
  <c r="E31" i="3"/>
  <c r="F31" i="3" s="1"/>
  <c r="D43" i="4"/>
  <c r="E42" i="4"/>
  <c r="E81" i="7"/>
  <c r="D81" i="7"/>
  <c r="C82" i="7"/>
  <c r="E20" i="7"/>
  <c r="D20" i="7"/>
  <c r="E50" i="6"/>
  <c r="F50" i="6" s="1"/>
  <c r="D72" i="2"/>
  <c r="E71" i="2"/>
  <c r="E20" i="2"/>
  <c r="E23" i="1"/>
  <c r="E62" i="1" l="1"/>
  <c r="D63" i="1"/>
  <c r="D33" i="3"/>
  <c r="E32" i="3"/>
  <c r="F32" i="3" s="1"/>
  <c r="D23" i="5"/>
  <c r="E22" i="5"/>
  <c r="D83" i="6"/>
  <c r="E82" i="6"/>
  <c r="F82" i="6" s="1"/>
  <c r="E43" i="4"/>
  <c r="D44" i="4"/>
  <c r="C83" i="7"/>
  <c r="E82" i="7"/>
  <c r="D82" i="7"/>
  <c r="E21" i="7"/>
  <c r="D21" i="7"/>
  <c r="E51" i="6"/>
  <c r="F51" i="6" s="1"/>
  <c r="E72" i="2"/>
  <c r="D73" i="2"/>
  <c r="E24" i="1"/>
  <c r="E21" i="2"/>
  <c r="D84" i="6" l="1"/>
  <c r="E83" i="6"/>
  <c r="F83" i="6" s="1"/>
  <c r="D34" i="3"/>
  <c r="E33" i="3"/>
  <c r="F33" i="3" s="1"/>
  <c r="D64" i="1"/>
  <c r="E63" i="1"/>
  <c r="D24" i="5"/>
  <c r="E23" i="5"/>
  <c r="E44" i="4"/>
  <c r="D45" i="4"/>
  <c r="E83" i="7"/>
  <c r="C84" i="7"/>
  <c r="D83" i="7"/>
  <c r="D22" i="7"/>
  <c r="E22" i="7"/>
  <c r="E52" i="6"/>
  <c r="F52" i="6" s="1"/>
  <c r="D74" i="2"/>
  <c r="E73" i="2"/>
  <c r="E25" i="1"/>
  <c r="E22" i="2"/>
  <c r="D25" i="5" l="1"/>
  <c r="E24" i="5"/>
  <c r="D35" i="3"/>
  <c r="E34" i="3"/>
  <c r="F34" i="3" s="1"/>
  <c r="E64" i="1"/>
  <c r="D65" i="1"/>
  <c r="D85" i="6"/>
  <c r="E84" i="6"/>
  <c r="F84" i="6" s="1"/>
  <c r="E45" i="4"/>
  <c r="D46" i="4"/>
  <c r="D84" i="7"/>
  <c r="C85" i="7"/>
  <c r="E84" i="7"/>
  <c r="D23" i="7"/>
  <c r="E23" i="7"/>
  <c r="E53" i="6"/>
  <c r="F53" i="6" s="1"/>
  <c r="D75" i="2"/>
  <c r="E74" i="2"/>
  <c r="E26" i="1"/>
  <c r="E23" i="2"/>
  <c r="D66" i="1" l="1"/>
  <c r="E65" i="1"/>
  <c r="E85" i="6"/>
  <c r="F85" i="6" s="1"/>
  <c r="D86" i="6"/>
  <c r="D36" i="3"/>
  <c r="E35" i="3"/>
  <c r="F35" i="3" s="1"/>
  <c r="D26" i="5"/>
  <c r="E25" i="5"/>
  <c r="D47" i="4"/>
  <c r="E46" i="4"/>
  <c r="E85" i="7"/>
  <c r="C86" i="7"/>
  <c r="D85" i="7"/>
  <c r="E24" i="7"/>
  <c r="D24" i="7"/>
  <c r="E54" i="6"/>
  <c r="F54" i="6" s="1"/>
  <c r="D76" i="2"/>
  <c r="E75" i="2"/>
  <c r="E27" i="1"/>
  <c r="E24" i="2"/>
  <c r="E86" i="6" l="1"/>
  <c r="F86" i="6" s="1"/>
  <c r="D87" i="6"/>
  <c r="D27" i="5"/>
  <c r="E26" i="5"/>
  <c r="D37" i="3"/>
  <c r="E36" i="3"/>
  <c r="F36" i="3" s="1"/>
  <c r="D67" i="1"/>
  <c r="E66" i="1"/>
  <c r="E47" i="4"/>
  <c r="D48" i="4"/>
  <c r="C87" i="7"/>
  <c r="D86" i="7"/>
  <c r="E86" i="7"/>
  <c r="D25" i="7"/>
  <c r="E25" i="7"/>
  <c r="E55" i="6"/>
  <c r="F55" i="6" s="1"/>
  <c r="E76" i="2"/>
  <c r="D77" i="2"/>
  <c r="E28" i="1"/>
  <c r="E25" i="2"/>
  <c r="E67" i="1" l="1"/>
  <c r="D68" i="1"/>
  <c r="D28" i="5"/>
  <c r="E27" i="5"/>
  <c r="D88" i="6"/>
  <c r="E87" i="6"/>
  <c r="F87" i="6" s="1"/>
  <c r="D38" i="3"/>
  <c r="E37" i="3"/>
  <c r="F37" i="3" s="1"/>
  <c r="E48" i="4"/>
  <c r="D49" i="4"/>
  <c r="E87" i="7"/>
  <c r="C88" i="7"/>
  <c r="D87" i="7"/>
  <c r="D26" i="7"/>
  <c r="E26" i="7"/>
  <c r="E56" i="6"/>
  <c r="D78" i="2"/>
  <c r="E77" i="2"/>
  <c r="E29" i="1"/>
  <c r="E26" i="2"/>
  <c r="D39" i="3" l="1"/>
  <c r="E38" i="3"/>
  <c r="F38" i="3" s="1"/>
  <c r="D29" i="5"/>
  <c r="E28" i="5"/>
  <c r="D69" i="1"/>
  <c r="E68" i="1"/>
  <c r="D89" i="6"/>
  <c r="E88" i="6"/>
  <c r="F88" i="6" s="1"/>
  <c r="E49" i="4"/>
  <c r="D50" i="4"/>
  <c r="C89" i="7"/>
  <c r="E88" i="7"/>
  <c r="D88" i="7"/>
  <c r="D27" i="7"/>
  <c r="E27" i="7"/>
  <c r="F56" i="6"/>
  <c r="E57" i="6"/>
  <c r="F57" i="6" s="1"/>
  <c r="D79" i="2"/>
  <c r="E78" i="2"/>
  <c r="E30" i="1"/>
  <c r="E27" i="2"/>
  <c r="E89" i="6" l="1"/>
  <c r="F89" i="6" s="1"/>
  <c r="D90" i="6"/>
  <c r="D30" i="5"/>
  <c r="E29" i="5"/>
  <c r="E69" i="1"/>
  <c r="D70" i="1"/>
  <c r="D40" i="3"/>
  <c r="E39" i="3"/>
  <c r="F39" i="3" s="1"/>
  <c r="D51" i="4"/>
  <c r="E50" i="4"/>
  <c r="E89" i="7"/>
  <c r="D89" i="7"/>
  <c r="C90" i="7"/>
  <c r="E28" i="7"/>
  <c r="D28" i="7"/>
  <c r="E58" i="6"/>
  <c r="F58" i="6" s="1"/>
  <c r="D80" i="2"/>
  <c r="E79" i="2"/>
  <c r="E31" i="1"/>
  <c r="E28" i="2"/>
  <c r="D41" i="3" l="1"/>
  <c r="E40" i="3"/>
  <c r="F40" i="3" s="1"/>
  <c r="D31" i="5"/>
  <c r="E30" i="5"/>
  <c r="D71" i="1"/>
  <c r="E70" i="1"/>
  <c r="E90" i="6"/>
  <c r="F90" i="6" s="1"/>
  <c r="D91" i="6"/>
  <c r="E51" i="4"/>
  <c r="D52" i="4"/>
  <c r="D90" i="7"/>
  <c r="E90" i="7"/>
  <c r="C91" i="7"/>
  <c r="E29" i="7"/>
  <c r="D29" i="7"/>
  <c r="E59" i="6"/>
  <c r="F59" i="6" s="1"/>
  <c r="E80" i="2"/>
  <c r="D81" i="2"/>
  <c r="E32" i="1"/>
  <c r="E29" i="2"/>
  <c r="D32" i="5" l="1"/>
  <c r="E31" i="5"/>
  <c r="D92" i="6"/>
  <c r="E91" i="6"/>
  <c r="F91" i="6" s="1"/>
  <c r="D72" i="1"/>
  <c r="E71" i="1"/>
  <c r="D42" i="3"/>
  <c r="E41" i="3"/>
  <c r="F41" i="3" s="1"/>
  <c r="E52" i="4"/>
  <c r="D53" i="4"/>
  <c r="E91" i="7"/>
  <c r="C92" i="7"/>
  <c r="D91" i="7"/>
  <c r="D30" i="7"/>
  <c r="E30" i="7"/>
  <c r="E60" i="6"/>
  <c r="F60" i="6" s="1"/>
  <c r="D82" i="2"/>
  <c r="E81" i="2"/>
  <c r="E33" i="1"/>
  <c r="E30" i="2"/>
  <c r="D43" i="3" l="1"/>
  <c r="E42" i="3"/>
  <c r="F42" i="3" s="1"/>
  <c r="D93" i="6"/>
  <c r="E92" i="6"/>
  <c r="F92" i="6" s="1"/>
  <c r="D73" i="1"/>
  <c r="E72" i="1"/>
  <c r="D33" i="5"/>
  <c r="E32" i="5"/>
  <c r="E53" i="4"/>
  <c r="D54" i="4"/>
  <c r="D92" i="7"/>
  <c r="C93" i="7"/>
  <c r="E92" i="7"/>
  <c r="D31" i="7"/>
  <c r="E31" i="7"/>
  <c r="E61" i="6"/>
  <c r="F61" i="6" s="1"/>
  <c r="D83" i="2"/>
  <c r="E82" i="2"/>
  <c r="E34" i="1"/>
  <c r="E31" i="2"/>
  <c r="E33" i="5" l="1"/>
  <c r="D34" i="5"/>
  <c r="D94" i="6"/>
  <c r="E93" i="6"/>
  <c r="F93" i="6" s="1"/>
  <c r="E73" i="1"/>
  <c r="D74" i="1"/>
  <c r="D44" i="3"/>
  <c r="E43" i="3"/>
  <c r="F43" i="3" s="1"/>
  <c r="D55" i="4"/>
  <c r="E54" i="4"/>
  <c r="C94" i="7"/>
  <c r="E93" i="7"/>
  <c r="D93" i="7"/>
  <c r="D32" i="7"/>
  <c r="E32" i="7"/>
  <c r="E62" i="6"/>
  <c r="F62" i="6" s="1"/>
  <c r="D84" i="2"/>
  <c r="E83" i="2"/>
  <c r="E35" i="1"/>
  <c r="E32" i="2"/>
  <c r="E34" i="5" l="1"/>
  <c r="D35" i="5"/>
  <c r="D45" i="3"/>
  <c r="E44" i="3"/>
  <c r="F44" i="3" s="1"/>
  <c r="E94" i="6"/>
  <c r="F94" i="6" s="1"/>
  <c r="D95" i="6"/>
  <c r="D75" i="1"/>
  <c r="E74" i="1"/>
  <c r="E55" i="4"/>
  <c r="D56" i="4"/>
  <c r="C95" i="7"/>
  <c r="D94" i="7"/>
  <c r="E94" i="7"/>
  <c r="D33" i="7"/>
  <c r="E33" i="7"/>
  <c r="E63" i="6"/>
  <c r="F63" i="6" s="1"/>
  <c r="E84" i="2"/>
  <c r="D85" i="2"/>
  <c r="E36" i="1"/>
  <c r="E33" i="2"/>
  <c r="E35" i="5" l="1"/>
  <c r="D36" i="5"/>
  <c r="E36" i="5" s="1"/>
  <c r="D96" i="6"/>
  <c r="E95" i="6"/>
  <c r="F95" i="6" s="1"/>
  <c r="D76" i="1"/>
  <c r="E75" i="1"/>
  <c r="D46" i="3"/>
  <c r="E45" i="3"/>
  <c r="F45" i="3" s="1"/>
  <c r="E56" i="4"/>
  <c r="D57" i="4"/>
  <c r="C96" i="7"/>
  <c r="E95" i="7"/>
  <c r="D95" i="7"/>
  <c r="D34" i="7"/>
  <c r="E34" i="7"/>
  <c r="E64" i="6"/>
  <c r="F64" i="6" s="1"/>
  <c r="D86" i="2"/>
  <c r="E85" i="2"/>
  <c r="E37" i="1"/>
  <c r="E34" i="2"/>
  <c r="E46" i="3" l="1"/>
  <c r="F46" i="3" s="1"/>
  <c r="D47" i="3"/>
  <c r="D97" i="6"/>
  <c r="E96" i="6"/>
  <c r="F96" i="6" s="1"/>
  <c r="D77" i="1"/>
  <c r="E76" i="1"/>
  <c r="E57" i="4"/>
  <c r="D58" i="4"/>
  <c r="C97" i="7"/>
  <c r="D96" i="7"/>
  <c r="E96" i="7"/>
  <c r="E35" i="7"/>
  <c r="D35" i="7"/>
  <c r="E66" i="6"/>
  <c r="F66" i="6" s="1"/>
  <c r="E65" i="6"/>
  <c r="F65" i="6" s="1"/>
  <c r="D87" i="2"/>
  <c r="E86" i="2"/>
  <c r="E38" i="1"/>
  <c r="E35" i="2"/>
  <c r="E97" i="6" l="1"/>
  <c r="F97" i="6" s="1"/>
  <c r="D98" i="6"/>
  <c r="E47" i="3"/>
  <c r="F47" i="3" s="1"/>
  <c r="D48" i="3"/>
  <c r="D78" i="1"/>
  <c r="E77" i="1"/>
  <c r="D59" i="4"/>
  <c r="E58" i="4"/>
  <c r="E97" i="7"/>
  <c r="D97" i="7"/>
  <c r="C98" i="7"/>
  <c r="E36" i="7"/>
  <c r="D36" i="7"/>
  <c r="D88" i="2"/>
  <c r="E87" i="2"/>
  <c r="E39" i="1"/>
  <c r="E36" i="2"/>
  <c r="D99" i="6" l="1"/>
  <c r="E98" i="6"/>
  <c r="F98" i="6" s="1"/>
  <c r="E48" i="3"/>
  <c r="F48" i="3" s="1"/>
  <c r="D49" i="3"/>
  <c r="E78" i="1"/>
  <c r="D79" i="1"/>
  <c r="E59" i="4"/>
  <c r="D60" i="4"/>
  <c r="E98" i="7"/>
  <c r="C99" i="7"/>
  <c r="D98" i="7"/>
  <c r="E37" i="7"/>
  <c r="D37" i="7"/>
  <c r="E88" i="2"/>
  <c r="D89" i="2"/>
  <c r="E40" i="1"/>
  <c r="E37" i="2"/>
  <c r="E49" i="3" l="1"/>
  <c r="F49" i="3" s="1"/>
  <c r="D50" i="3"/>
  <c r="D80" i="1"/>
  <c r="E79" i="1"/>
  <c r="D100" i="6"/>
  <c r="E99" i="6"/>
  <c r="F99" i="6" s="1"/>
  <c r="E60" i="4"/>
  <c r="D61" i="4"/>
  <c r="E99" i="7"/>
  <c r="C100" i="7"/>
  <c r="D99" i="7"/>
  <c r="D38" i="7"/>
  <c r="E38" i="7"/>
  <c r="D90" i="2"/>
  <c r="E89" i="2"/>
  <c r="E41" i="1"/>
  <c r="E38" i="2"/>
  <c r="E50" i="3" l="1"/>
  <c r="F50" i="3" s="1"/>
  <c r="D51" i="3"/>
  <c r="E80" i="1"/>
  <c r="D81" i="1"/>
  <c r="E100" i="6"/>
  <c r="F100" i="6" s="1"/>
  <c r="D101" i="6"/>
  <c r="E61" i="4"/>
  <c r="D62" i="4"/>
  <c r="D100" i="7"/>
  <c r="E100" i="7"/>
  <c r="C101" i="7"/>
  <c r="D39" i="7"/>
  <c r="E39" i="7"/>
  <c r="D91" i="2"/>
  <c r="E90" i="2"/>
  <c r="E42" i="1"/>
  <c r="E39" i="2"/>
  <c r="E81" i="1" l="1"/>
  <c r="D82" i="1"/>
  <c r="E101" i="6"/>
  <c r="F101" i="6" s="1"/>
  <c r="D102" i="6"/>
  <c r="E51" i="3"/>
  <c r="F51" i="3" s="1"/>
  <c r="D52" i="3"/>
  <c r="D63" i="4"/>
  <c r="E62" i="4"/>
  <c r="E101" i="7"/>
  <c r="D101" i="7"/>
  <c r="C102" i="7"/>
  <c r="E40" i="7"/>
  <c r="D40" i="7"/>
  <c r="D92" i="2"/>
  <c r="E91" i="2"/>
  <c r="E43" i="1"/>
  <c r="E40" i="2"/>
  <c r="E102" i="6" l="1"/>
  <c r="F102" i="6" s="1"/>
  <c r="D103" i="6"/>
  <c r="E52" i="3"/>
  <c r="F52" i="3" s="1"/>
  <c r="D53" i="3"/>
  <c r="D83" i="1"/>
  <c r="E82" i="1"/>
  <c r="E63" i="4"/>
  <c r="D64" i="4"/>
  <c r="C103" i="7"/>
  <c r="D102" i="7"/>
  <c r="E102" i="7"/>
  <c r="D41" i="7"/>
  <c r="E41" i="7"/>
  <c r="E92" i="2"/>
  <c r="D93" i="2"/>
  <c r="E44" i="1"/>
  <c r="E45" i="1"/>
  <c r="E41" i="2"/>
  <c r="E53" i="3" l="1"/>
  <c r="F53" i="3" s="1"/>
  <c r="D54" i="3"/>
  <c r="D104" i="6"/>
  <c r="E103" i="6"/>
  <c r="F103" i="6" s="1"/>
  <c r="D84" i="1"/>
  <c r="E83" i="1"/>
  <c r="E64" i="4"/>
  <c r="D65" i="4"/>
  <c r="D103" i="7"/>
  <c r="C104" i="7"/>
  <c r="E103" i="7"/>
  <c r="D42" i="7"/>
  <c r="E42" i="7"/>
  <c r="D94" i="2"/>
  <c r="E93" i="2"/>
  <c r="E42" i="2"/>
  <c r="E104" i="6" l="1"/>
  <c r="F104" i="6" s="1"/>
  <c r="D105" i="6"/>
  <c r="E54" i="3"/>
  <c r="F54" i="3" s="1"/>
  <c r="D55" i="3"/>
  <c r="E84" i="1"/>
  <c r="D85" i="1"/>
  <c r="E65" i="4"/>
  <c r="D66" i="4"/>
  <c r="C105" i="7"/>
  <c r="D104" i="7"/>
  <c r="E104" i="7"/>
  <c r="D43" i="7"/>
  <c r="E43" i="7"/>
  <c r="D95" i="2"/>
  <c r="E94" i="2"/>
  <c r="E43" i="2"/>
  <c r="D86" i="1" l="1"/>
  <c r="E85" i="1"/>
  <c r="D106" i="6"/>
  <c r="E105" i="6"/>
  <c r="F105" i="6" s="1"/>
  <c r="E55" i="3"/>
  <c r="F55" i="3" s="1"/>
  <c r="D56" i="3"/>
  <c r="D67" i="4"/>
  <c r="E66" i="4"/>
  <c r="E105" i="7"/>
  <c r="D105" i="7"/>
  <c r="C106" i="7"/>
  <c r="E44" i="7"/>
  <c r="D44" i="7"/>
  <c r="D96" i="2"/>
  <c r="E95" i="2"/>
  <c r="E44" i="2"/>
  <c r="D107" i="6" l="1"/>
  <c r="E106" i="6"/>
  <c r="F106" i="6" s="1"/>
  <c r="E56" i="3"/>
  <c r="F56" i="3" s="1"/>
  <c r="D57" i="3"/>
  <c r="E86" i="1"/>
  <c r="D87" i="1"/>
  <c r="E67" i="4"/>
  <c r="D68" i="4"/>
  <c r="C107" i="7"/>
  <c r="D106" i="7"/>
  <c r="E106" i="7"/>
  <c r="E45" i="7"/>
  <c r="D45" i="7"/>
  <c r="E96" i="2"/>
  <c r="D97" i="2"/>
  <c r="E45" i="2"/>
  <c r="E57" i="3" l="1"/>
  <c r="F57" i="3" s="1"/>
  <c r="D58" i="3"/>
  <c r="E87" i="1"/>
  <c r="D88" i="1"/>
  <c r="D108" i="6"/>
  <c r="E107" i="6"/>
  <c r="F107" i="6" s="1"/>
  <c r="E68" i="4"/>
  <c r="D69" i="4"/>
  <c r="E107" i="7"/>
  <c r="C108" i="7"/>
  <c r="D107" i="7"/>
  <c r="D46" i="7"/>
  <c r="E46" i="7"/>
  <c r="D98" i="2"/>
  <c r="E97" i="2"/>
  <c r="E46" i="2"/>
  <c r="E88" i="1" l="1"/>
  <c r="D89" i="1"/>
  <c r="E58" i="3"/>
  <c r="F58" i="3" s="1"/>
  <c r="D59" i="3"/>
  <c r="D109" i="6"/>
  <c r="E108" i="6"/>
  <c r="F108" i="6" s="1"/>
  <c r="E69" i="4"/>
  <c r="D70" i="4"/>
  <c r="D108" i="7"/>
  <c r="C109" i="7"/>
  <c r="E108" i="7"/>
  <c r="D47" i="7"/>
  <c r="E47" i="7"/>
  <c r="D99" i="2"/>
  <c r="E98" i="2"/>
  <c r="E47" i="2"/>
  <c r="E89" i="1" l="1"/>
  <c r="D90" i="1"/>
  <c r="E59" i="3"/>
  <c r="F59" i="3" s="1"/>
  <c r="D60" i="3"/>
  <c r="E109" i="6"/>
  <c r="F109" i="6" s="1"/>
  <c r="D110" i="6"/>
  <c r="D71" i="4"/>
  <c r="E70" i="4"/>
  <c r="D109" i="7"/>
  <c r="C110" i="7"/>
  <c r="E109" i="7"/>
  <c r="D48" i="7"/>
  <c r="E48" i="7"/>
  <c r="D100" i="2"/>
  <c r="E99" i="2"/>
  <c r="E48" i="2"/>
  <c r="E60" i="3" l="1"/>
  <c r="F60" i="3" s="1"/>
  <c r="D61" i="3"/>
  <c r="D111" i="6"/>
  <c r="E110" i="6"/>
  <c r="F110" i="6" s="1"/>
  <c r="E90" i="1"/>
  <c r="D91" i="1"/>
  <c r="E71" i="4"/>
  <c r="D72" i="4"/>
  <c r="C111" i="7"/>
  <c r="D110" i="7"/>
  <c r="E110" i="7"/>
  <c r="D49" i="7"/>
  <c r="E49" i="7"/>
  <c r="E100" i="2"/>
  <c r="D101" i="2"/>
  <c r="E49" i="2"/>
  <c r="E111" i="6" l="1"/>
  <c r="F111" i="6" s="1"/>
  <c r="D112" i="6"/>
  <c r="E91" i="1"/>
  <c r="D92" i="1"/>
  <c r="E61" i="3"/>
  <c r="F61" i="3" s="1"/>
  <c r="D62" i="3"/>
  <c r="E72" i="4"/>
  <c r="D73" i="4"/>
  <c r="E111" i="7"/>
  <c r="D111" i="7"/>
  <c r="C112" i="7"/>
  <c r="D50" i="7"/>
  <c r="E50" i="7"/>
  <c r="D102" i="2"/>
  <c r="E101" i="2"/>
  <c r="E50" i="2"/>
  <c r="E92" i="1" l="1"/>
  <c r="D93" i="1"/>
  <c r="E62" i="3"/>
  <c r="F62" i="3" s="1"/>
  <c r="D63" i="3"/>
  <c r="D113" i="6"/>
  <c r="E112" i="6"/>
  <c r="F112" i="6" s="1"/>
  <c r="E73" i="4"/>
  <c r="D74" i="4"/>
  <c r="C113" i="7"/>
  <c r="E112" i="7"/>
  <c r="D112" i="7"/>
  <c r="E51" i="7"/>
  <c r="D51" i="7"/>
  <c r="D103" i="2"/>
  <c r="E102" i="2"/>
  <c r="E51" i="2"/>
  <c r="E63" i="3" l="1"/>
  <c r="F63" i="3" s="1"/>
  <c r="D64" i="3"/>
  <c r="D94" i="1"/>
  <c r="E93" i="1"/>
  <c r="D114" i="6"/>
  <c r="E113" i="6"/>
  <c r="F113" i="6" s="1"/>
  <c r="D75" i="4"/>
  <c r="E74" i="4"/>
  <c r="E113" i="7"/>
  <c r="D113" i="7"/>
  <c r="C114" i="7"/>
  <c r="E52" i="7"/>
  <c r="D52" i="7"/>
  <c r="D104" i="2"/>
  <c r="E103" i="2"/>
  <c r="E52" i="2"/>
  <c r="D95" i="1" l="1"/>
  <c r="E94" i="1"/>
  <c r="E64" i="3"/>
  <c r="F64" i="3" s="1"/>
  <c r="D65" i="3"/>
  <c r="D115" i="6"/>
  <c r="E114" i="6"/>
  <c r="F114" i="6" s="1"/>
  <c r="D76" i="4"/>
  <c r="E75" i="4"/>
  <c r="C115" i="7"/>
  <c r="E114" i="7"/>
  <c r="D114" i="7"/>
  <c r="E53" i="7"/>
  <c r="D53" i="7"/>
  <c r="E104" i="2"/>
  <c r="D105" i="2"/>
  <c r="E53" i="2"/>
  <c r="E65" i="3" l="1"/>
  <c r="F65" i="3" s="1"/>
  <c r="D66" i="3"/>
  <c r="D116" i="6"/>
  <c r="E115" i="6"/>
  <c r="F115" i="6" s="1"/>
  <c r="D96" i="1"/>
  <c r="E95" i="1"/>
  <c r="E76" i="4"/>
  <c r="D77" i="4"/>
  <c r="E115" i="7"/>
  <c r="C116" i="7"/>
  <c r="D115" i="7"/>
  <c r="D54" i="7"/>
  <c r="E54" i="7"/>
  <c r="D106" i="2"/>
  <c r="E105" i="2"/>
  <c r="E54" i="2"/>
  <c r="E55" i="2"/>
  <c r="E116" i="6" l="1"/>
  <c r="F116" i="6" s="1"/>
  <c r="D117" i="6"/>
  <c r="E66" i="3"/>
  <c r="F66" i="3" s="1"/>
  <c r="D67" i="3"/>
  <c r="E96" i="1"/>
  <c r="D97" i="1"/>
  <c r="E77" i="4"/>
  <c r="D78" i="4"/>
  <c r="D116" i="7"/>
  <c r="C117" i="7"/>
  <c r="E116" i="7"/>
  <c r="D55" i="7"/>
  <c r="E55" i="7"/>
  <c r="D107" i="2"/>
  <c r="E106" i="2"/>
  <c r="E97" i="1" l="1"/>
  <c r="D98" i="1"/>
  <c r="D118" i="6"/>
  <c r="E117" i="6"/>
  <c r="F117" i="6" s="1"/>
  <c r="E67" i="3"/>
  <c r="F67" i="3" s="1"/>
  <c r="D68" i="3"/>
  <c r="D79" i="4"/>
  <c r="E78" i="4"/>
  <c r="D117" i="7"/>
  <c r="C118" i="7"/>
  <c r="E117" i="7"/>
  <c r="E56" i="7"/>
  <c r="D56" i="7"/>
  <c r="D108" i="2"/>
  <c r="E107" i="2"/>
  <c r="D119" i="6" l="1"/>
  <c r="E118" i="6"/>
  <c r="F118" i="6" s="1"/>
  <c r="E68" i="3"/>
  <c r="F68" i="3" s="1"/>
  <c r="D69" i="3"/>
  <c r="E98" i="1"/>
  <c r="D99" i="1"/>
  <c r="E79" i="4"/>
  <c r="D80" i="4"/>
  <c r="C119" i="7"/>
  <c r="D118" i="7"/>
  <c r="E118" i="7"/>
  <c r="D57" i="7"/>
  <c r="E57" i="7"/>
  <c r="E108" i="2"/>
  <c r="D109" i="2"/>
  <c r="D100" i="1" l="1"/>
  <c r="E99" i="1"/>
  <c r="E69" i="3"/>
  <c r="F69" i="3" s="1"/>
  <c r="D70" i="3"/>
  <c r="E119" i="6"/>
  <c r="F119" i="6" s="1"/>
  <c r="D120" i="6"/>
  <c r="E80" i="4"/>
  <c r="D81" i="4"/>
  <c r="E6" i="8" s="1"/>
  <c r="C120" i="7"/>
  <c r="D119" i="7"/>
  <c r="E119" i="7"/>
  <c r="D58" i="7"/>
  <c r="E58" i="7"/>
  <c r="D110" i="2"/>
  <c r="E109" i="2"/>
  <c r="D121" i="6" l="1"/>
  <c r="E120" i="6"/>
  <c r="F120" i="6" s="1"/>
  <c r="E70" i="3"/>
  <c r="F70" i="3" s="1"/>
  <c r="D71" i="3"/>
  <c r="D101" i="1"/>
  <c r="E100" i="1"/>
  <c r="E81" i="4"/>
  <c r="D82" i="4"/>
  <c r="C121" i="7"/>
  <c r="E120" i="7"/>
  <c r="D120" i="7"/>
  <c r="D59" i="7"/>
  <c r="E59" i="7"/>
  <c r="D111" i="2"/>
  <c r="E110" i="2"/>
  <c r="E71" i="3" l="1"/>
  <c r="F71" i="3" s="1"/>
  <c r="D72" i="3"/>
  <c r="E101" i="1"/>
  <c r="D102" i="1"/>
  <c r="E121" i="6"/>
  <c r="F121" i="6" s="1"/>
  <c r="D122" i="6"/>
  <c r="D83" i="4"/>
  <c r="E82" i="4"/>
  <c r="E121" i="7"/>
  <c r="D121" i="7"/>
  <c r="C122" i="7"/>
  <c r="E60" i="7"/>
  <c r="D60" i="7"/>
  <c r="D112" i="2"/>
  <c r="E111" i="2"/>
  <c r="E102" i="1" l="1"/>
  <c r="D103" i="1"/>
  <c r="E122" i="6"/>
  <c r="F122" i="6" s="1"/>
  <c r="D123" i="6"/>
  <c r="E72" i="3"/>
  <c r="F72" i="3" s="1"/>
  <c r="D73" i="3"/>
  <c r="D84" i="4"/>
  <c r="E83" i="4"/>
  <c r="C123" i="7"/>
  <c r="E122" i="7"/>
  <c r="D122" i="7"/>
  <c r="E61" i="7"/>
  <c r="D61" i="7"/>
  <c r="E112" i="2"/>
  <c r="D113" i="2"/>
  <c r="E123" i="6" l="1"/>
  <c r="F123" i="6" s="1"/>
  <c r="D124" i="6"/>
  <c r="E73" i="3"/>
  <c r="F73" i="3" s="1"/>
  <c r="D74" i="3"/>
  <c r="D104" i="1"/>
  <c r="E103" i="1"/>
  <c r="E84" i="4"/>
  <c r="D85" i="4"/>
  <c r="E123" i="7"/>
  <c r="C124" i="7"/>
  <c r="D123" i="7"/>
  <c r="D62" i="7"/>
  <c r="E62" i="7"/>
  <c r="D114" i="2"/>
  <c r="E113" i="2"/>
  <c r="E74" i="3" l="1"/>
  <c r="F74" i="3" s="1"/>
  <c r="D75" i="3"/>
  <c r="D125" i="6"/>
  <c r="E124" i="6"/>
  <c r="F124" i="6" s="1"/>
  <c r="D105" i="1"/>
  <c r="E104" i="1"/>
  <c r="E85" i="4"/>
  <c r="D86" i="4"/>
  <c r="D124" i="7"/>
  <c r="E124" i="7"/>
  <c r="C125" i="7"/>
  <c r="D63" i="7"/>
  <c r="E63" i="7"/>
  <c r="D115" i="2"/>
  <c r="E114" i="2"/>
  <c r="E125" i="6" l="1"/>
  <c r="F125" i="6" s="1"/>
  <c r="D126" i="6"/>
  <c r="E75" i="3"/>
  <c r="F75" i="3" s="1"/>
  <c r="D76" i="3"/>
  <c r="E105" i="1"/>
  <c r="D106" i="1"/>
  <c r="D87" i="4"/>
  <c r="E86" i="4"/>
  <c r="E125" i="7"/>
  <c r="C126" i="7"/>
  <c r="D125" i="7"/>
  <c r="D64" i="7"/>
  <c r="E64" i="7"/>
  <c r="D116" i="2"/>
  <c r="E115" i="2"/>
  <c r="E76" i="3" l="1"/>
  <c r="F76" i="3" s="1"/>
  <c r="D77" i="3"/>
  <c r="E106" i="1"/>
  <c r="D107" i="1"/>
  <c r="E126" i="6"/>
  <c r="F126" i="6" s="1"/>
  <c r="D127" i="6"/>
  <c r="E87" i="4"/>
  <c r="D88" i="4"/>
  <c r="C127" i="7"/>
  <c r="D126" i="7"/>
  <c r="E126" i="7"/>
  <c r="D65" i="7"/>
  <c r="E65" i="7"/>
  <c r="E116" i="2"/>
  <c r="D117" i="2"/>
  <c r="E127" i="6" l="1"/>
  <c r="F127" i="6" s="1"/>
  <c r="D128" i="6"/>
  <c r="E107" i="1"/>
  <c r="D108" i="1"/>
  <c r="E77" i="3"/>
  <c r="F77" i="3" s="1"/>
  <c r="D78" i="3"/>
  <c r="E88" i="4"/>
  <c r="D89" i="4"/>
  <c r="C128" i="7"/>
  <c r="E127" i="7"/>
  <c r="D127" i="7"/>
  <c r="D66" i="7"/>
  <c r="E66" i="7"/>
  <c r="D118" i="2"/>
  <c r="E117" i="2"/>
  <c r="D109" i="1" l="1"/>
  <c r="E108" i="1"/>
  <c r="E78" i="3"/>
  <c r="F78" i="3" s="1"/>
  <c r="D79" i="3"/>
  <c r="D129" i="6"/>
  <c r="E128" i="6"/>
  <c r="F128" i="6" s="1"/>
  <c r="E89" i="4"/>
  <c r="D90" i="4"/>
  <c r="C129" i="7"/>
  <c r="D128" i="7"/>
  <c r="E128" i="7"/>
  <c r="D119" i="2"/>
  <c r="E118" i="2"/>
  <c r="E79" i="3" l="1"/>
  <c r="F79" i="3" s="1"/>
  <c r="D80" i="3"/>
  <c r="E129" i="6"/>
  <c r="F129" i="6" s="1"/>
  <c r="D130" i="6"/>
  <c r="D110" i="1"/>
  <c r="E109" i="1"/>
  <c r="D91" i="4"/>
  <c r="E90" i="4"/>
  <c r="E129" i="7"/>
  <c r="D129" i="7"/>
  <c r="C130" i="7"/>
  <c r="D120" i="2"/>
  <c r="E119" i="2"/>
  <c r="E130" i="6" l="1"/>
  <c r="F130" i="6" s="1"/>
  <c r="D131" i="6"/>
  <c r="E80" i="3"/>
  <c r="F80" i="3" s="1"/>
  <c r="D81" i="3"/>
  <c r="D111" i="1"/>
  <c r="E110" i="1"/>
  <c r="D92" i="4"/>
  <c r="E91" i="4"/>
  <c r="D130" i="7"/>
  <c r="E130" i="7"/>
  <c r="C131" i="7"/>
  <c r="E120" i="2"/>
  <c r="D121" i="2"/>
  <c r="E81" i="3" l="1"/>
  <c r="F81" i="3" s="1"/>
  <c r="D82" i="3"/>
  <c r="E131" i="6"/>
  <c r="F131" i="6" s="1"/>
  <c r="D132" i="6"/>
  <c r="D112" i="1"/>
  <c r="E111" i="1"/>
  <c r="E92" i="4"/>
  <c r="D93" i="4"/>
  <c r="E131" i="7"/>
  <c r="C132" i="7"/>
  <c r="D131" i="7"/>
  <c r="D122" i="2"/>
  <c r="E121" i="2"/>
  <c r="E132" i="6" l="1"/>
  <c r="F132" i="6" s="1"/>
  <c r="D133" i="6"/>
  <c r="E82" i="3"/>
  <c r="F82" i="3" s="1"/>
  <c r="D83" i="3"/>
  <c r="E112" i="1"/>
  <c r="D113" i="1"/>
  <c r="E93" i="4"/>
  <c r="D94" i="4"/>
  <c r="D132" i="7"/>
  <c r="C133" i="7"/>
  <c r="E132" i="7"/>
  <c r="D123" i="2"/>
  <c r="E122" i="2"/>
  <c r="E83" i="3" l="1"/>
  <c r="F83" i="3" s="1"/>
  <c r="D84" i="3"/>
  <c r="D114" i="1"/>
  <c r="E113" i="1"/>
  <c r="D134" i="6"/>
  <c r="E133" i="6"/>
  <c r="F133" i="6" s="1"/>
  <c r="D95" i="4"/>
  <c r="E94" i="4"/>
  <c r="C134" i="7"/>
  <c r="E133" i="7"/>
  <c r="D133" i="7"/>
  <c r="D124" i="2"/>
  <c r="E123" i="2"/>
  <c r="D115" i="1" l="1"/>
  <c r="E114" i="1"/>
  <c r="E84" i="3"/>
  <c r="F84" i="3" s="1"/>
  <c r="D85" i="3"/>
  <c r="D135" i="6"/>
  <c r="E134" i="6"/>
  <c r="F134" i="6" s="1"/>
  <c r="E95" i="4"/>
  <c r="D96" i="4"/>
  <c r="C135" i="7"/>
  <c r="D134" i="7"/>
  <c r="E134" i="7"/>
  <c r="E124" i="2"/>
  <c r="D125" i="2"/>
  <c r="E85" i="3" l="1"/>
  <c r="F85" i="3" s="1"/>
  <c r="D86" i="3"/>
  <c r="D136" i="6"/>
  <c r="E135" i="6"/>
  <c r="F135" i="6" s="1"/>
  <c r="E115" i="1"/>
  <c r="D116" i="1"/>
  <c r="E96" i="4"/>
  <c r="D97" i="4"/>
  <c r="C136" i="7"/>
  <c r="E135" i="7"/>
  <c r="D135" i="7"/>
  <c r="D126" i="2"/>
  <c r="E125" i="2"/>
  <c r="E136" i="6" l="1"/>
  <c r="F136" i="6" s="1"/>
  <c r="D137" i="6"/>
  <c r="D117" i="1"/>
  <c r="E116" i="1"/>
  <c r="E86" i="3"/>
  <c r="F86" i="3" s="1"/>
  <c r="D87" i="3"/>
  <c r="E97" i="4"/>
  <c r="D98" i="4"/>
  <c r="C137" i="7"/>
  <c r="E136" i="7"/>
  <c r="D136" i="7"/>
  <c r="D127" i="2"/>
  <c r="E126" i="2"/>
  <c r="D118" i="1" l="1"/>
  <c r="E117" i="1"/>
  <c r="E87" i="3"/>
  <c r="F87" i="3" s="1"/>
  <c r="D88" i="3"/>
  <c r="E137" i="6"/>
  <c r="F137" i="6" s="1"/>
  <c r="D138" i="6"/>
  <c r="D99" i="4"/>
  <c r="E98" i="4"/>
  <c r="E137" i="7"/>
  <c r="D137" i="7"/>
  <c r="C138" i="7"/>
  <c r="D128" i="2"/>
  <c r="E127" i="2"/>
  <c r="E88" i="3" l="1"/>
  <c r="F88" i="3" s="1"/>
  <c r="D89" i="3"/>
  <c r="E138" i="6"/>
  <c r="F138" i="6" s="1"/>
  <c r="D139" i="6"/>
  <c r="E118" i="1"/>
  <c r="D119" i="1"/>
  <c r="D100" i="4"/>
  <c r="E99" i="4"/>
  <c r="E138" i="7"/>
  <c r="D138" i="7"/>
  <c r="C139" i="7"/>
  <c r="E128" i="2"/>
  <c r="D129" i="2"/>
  <c r="E139" i="6" l="1"/>
  <c r="F139" i="6" s="1"/>
  <c r="D140" i="6"/>
  <c r="E119" i="1"/>
  <c r="D120" i="1"/>
  <c r="E89" i="3"/>
  <c r="F89" i="3" s="1"/>
  <c r="D90" i="3"/>
  <c r="E100" i="4"/>
  <c r="D101" i="4"/>
  <c r="E139" i="7"/>
  <c r="C140" i="7"/>
  <c r="D139" i="7"/>
  <c r="D130" i="2"/>
  <c r="E129" i="2"/>
  <c r="E90" i="3" l="1"/>
  <c r="F90" i="3" s="1"/>
  <c r="D91" i="3"/>
  <c r="D141" i="6"/>
  <c r="E140" i="6"/>
  <c r="F140" i="6" s="1"/>
  <c r="E120" i="1"/>
  <c r="D121" i="1"/>
  <c r="E101" i="4"/>
  <c r="D102" i="4"/>
  <c r="D140" i="7"/>
  <c r="C141" i="7"/>
  <c r="E140" i="7"/>
  <c r="D131" i="2"/>
  <c r="E130" i="2"/>
  <c r="D142" i="6" l="1"/>
  <c r="E141" i="6"/>
  <c r="F141" i="6" s="1"/>
  <c r="D122" i="1"/>
  <c r="E121" i="1"/>
  <c r="E91" i="3"/>
  <c r="F91" i="3" s="1"/>
  <c r="D92" i="3"/>
  <c r="D103" i="4"/>
  <c r="E102" i="4"/>
  <c r="D141" i="7"/>
  <c r="E141" i="7"/>
  <c r="C142" i="7"/>
  <c r="D132" i="2"/>
  <c r="E131" i="2"/>
  <c r="E122" i="1" l="1"/>
  <c r="D123" i="1"/>
  <c r="E92" i="3"/>
  <c r="F92" i="3" s="1"/>
  <c r="D93" i="3"/>
  <c r="D143" i="6"/>
  <c r="E142" i="6"/>
  <c r="F142" i="6" s="1"/>
  <c r="E103" i="4"/>
  <c r="D104" i="4"/>
  <c r="C143" i="7"/>
  <c r="D142" i="7"/>
  <c r="E142" i="7"/>
  <c r="E132" i="2"/>
  <c r="D133" i="2"/>
  <c r="E93" i="3" l="1"/>
  <c r="F93" i="3" s="1"/>
  <c r="D94" i="3"/>
  <c r="E123" i="1"/>
  <c r="D124" i="1"/>
  <c r="E143" i="6"/>
  <c r="F143" i="6" s="1"/>
  <c r="D144" i="6"/>
  <c r="E104" i="4"/>
  <c r="D105" i="4"/>
  <c r="D143" i="7"/>
  <c r="C144" i="7"/>
  <c r="E143" i="7"/>
  <c r="D134" i="2"/>
  <c r="E133" i="2"/>
  <c r="E124" i="1" l="1"/>
  <c r="D125" i="1"/>
  <c r="E144" i="6"/>
  <c r="F144" i="6" s="1"/>
  <c r="D145" i="6"/>
  <c r="E94" i="3"/>
  <c r="F94" i="3" s="1"/>
  <c r="D95" i="3"/>
  <c r="E105" i="4"/>
  <c r="D106" i="4"/>
  <c r="C145" i="7"/>
  <c r="D144" i="7"/>
  <c r="E144" i="7"/>
  <c r="D135" i="2"/>
  <c r="E134" i="2"/>
  <c r="E125" i="1" l="1"/>
  <c r="D126" i="1"/>
  <c r="D146" i="6"/>
  <c r="E145" i="6"/>
  <c r="F145" i="6" s="1"/>
  <c r="E95" i="3"/>
  <c r="F95" i="3" s="1"/>
  <c r="D96" i="3"/>
  <c r="E106" i="4"/>
  <c r="E145" i="7"/>
  <c r="C146" i="7"/>
  <c r="D145" i="7"/>
  <c r="D136" i="2"/>
  <c r="E135" i="2"/>
  <c r="E126" i="1" l="1"/>
  <c r="D127" i="1"/>
  <c r="E96" i="3"/>
  <c r="F96" i="3" s="1"/>
  <c r="D97" i="3"/>
  <c r="E146" i="6"/>
  <c r="F146" i="6" s="1"/>
  <c r="D147" i="6"/>
  <c r="D146" i="7"/>
  <c r="C147" i="7"/>
  <c r="E146" i="7"/>
  <c r="E136" i="2"/>
  <c r="D137" i="2"/>
  <c r="E97" i="3" l="1"/>
  <c r="F97" i="3" s="1"/>
  <c r="D98" i="3"/>
  <c r="E147" i="6"/>
  <c r="F147" i="6" s="1"/>
  <c r="D148" i="6"/>
  <c r="D128" i="1"/>
  <c r="E127" i="1"/>
  <c r="C148" i="7"/>
  <c r="D147" i="7"/>
  <c r="E147" i="7"/>
  <c r="D138" i="2"/>
  <c r="E137" i="2"/>
  <c r="E98" i="3" l="1"/>
  <c r="F98" i="3" s="1"/>
  <c r="D99" i="3"/>
  <c r="E148" i="6"/>
  <c r="F148" i="6" s="1"/>
  <c r="D149" i="6"/>
  <c r="E128" i="1"/>
  <c r="D129" i="1"/>
  <c r="E148" i="7"/>
  <c r="D148" i="7"/>
  <c r="C149" i="7"/>
  <c r="D139" i="2"/>
  <c r="E138" i="2"/>
  <c r="E149" i="6" l="1"/>
  <c r="F149" i="6" s="1"/>
  <c r="D150" i="6"/>
  <c r="D130" i="1"/>
  <c r="E129" i="1"/>
  <c r="E99" i="3"/>
  <c r="F99" i="3" s="1"/>
  <c r="D100" i="3"/>
  <c r="D149" i="7"/>
  <c r="C150" i="7"/>
  <c r="E149" i="7"/>
  <c r="D140" i="2"/>
  <c r="E139" i="2"/>
  <c r="D131" i="1" l="1"/>
  <c r="E130" i="1"/>
  <c r="E100" i="3"/>
  <c r="F100" i="3" s="1"/>
  <c r="D101" i="3"/>
  <c r="E150" i="6"/>
  <c r="F150" i="6" s="1"/>
  <c r="D151" i="6"/>
  <c r="C151" i="7"/>
  <c r="E150" i="7"/>
  <c r="D150" i="7"/>
  <c r="E140" i="2"/>
  <c r="D141" i="2"/>
  <c r="E101" i="3" l="1"/>
  <c r="F101" i="3" s="1"/>
  <c r="D102" i="3"/>
  <c r="D152" i="6"/>
  <c r="E151" i="6"/>
  <c r="F151" i="6" s="1"/>
  <c r="E131" i="1"/>
  <c r="D132" i="1"/>
  <c r="D151" i="7"/>
  <c r="C152" i="7"/>
  <c r="E151" i="7"/>
  <c r="D142" i="2"/>
  <c r="E141" i="2"/>
  <c r="D133" i="1" l="1"/>
  <c r="E132" i="1"/>
  <c r="E102" i="3"/>
  <c r="F102" i="3" s="1"/>
  <c r="D103" i="3"/>
  <c r="D153" i="6"/>
  <c r="E152" i="6"/>
  <c r="F152" i="6" s="1"/>
  <c r="E152" i="7"/>
  <c r="D152" i="7"/>
  <c r="C153" i="7"/>
  <c r="D143" i="2"/>
  <c r="E142" i="2"/>
  <c r="E103" i="3" l="1"/>
  <c r="F103" i="3" s="1"/>
  <c r="D104" i="3"/>
  <c r="E153" i="6"/>
  <c r="F153" i="6" s="1"/>
  <c r="D154" i="6"/>
  <c r="E133" i="1"/>
  <c r="D134" i="1"/>
  <c r="C154" i="7"/>
  <c r="E153" i="7"/>
  <c r="D153" i="7"/>
  <c r="D144" i="2"/>
  <c r="E143" i="2"/>
  <c r="E154" i="6" l="1"/>
  <c r="F154" i="6" s="1"/>
  <c r="D155" i="6"/>
  <c r="D135" i="1"/>
  <c r="E134" i="1"/>
  <c r="E104" i="3"/>
  <c r="F104" i="3" s="1"/>
  <c r="D105" i="3"/>
  <c r="C155" i="7"/>
  <c r="E154" i="7"/>
  <c r="D154" i="7"/>
  <c r="E144" i="2"/>
  <c r="D145" i="2"/>
  <c r="E105" i="3" l="1"/>
  <c r="F105" i="3" s="1"/>
  <c r="D106" i="3"/>
  <c r="E135" i="1"/>
  <c r="D136" i="1"/>
  <c r="E14" i="8"/>
  <c r="D156" i="6"/>
  <c r="E155" i="6"/>
  <c r="F155" i="6" s="1"/>
  <c r="C156" i="7"/>
  <c r="D155" i="7"/>
  <c r="E155" i="7"/>
  <c r="D146" i="2"/>
  <c r="E145" i="2"/>
  <c r="E106" i="3" l="1"/>
  <c r="F106" i="3" s="1"/>
  <c r="D107" i="3"/>
  <c r="D137" i="1"/>
  <c r="E136" i="1"/>
  <c r="D157" i="6"/>
  <c r="E156" i="6"/>
  <c r="F156" i="6" s="1"/>
  <c r="E156" i="7"/>
  <c r="D156" i="7"/>
  <c r="C157" i="7"/>
  <c r="D147" i="2"/>
  <c r="E146" i="2"/>
  <c r="E137" i="1" l="1"/>
  <c r="D138" i="1"/>
  <c r="E107" i="3"/>
  <c r="F107" i="3" s="1"/>
  <c r="D108" i="3"/>
  <c r="E157" i="6"/>
  <c r="F157" i="6" s="1"/>
  <c r="D158" i="6"/>
  <c r="D157" i="7"/>
  <c r="E157" i="7"/>
  <c r="C158" i="7"/>
  <c r="D148" i="2"/>
  <c r="E147" i="2"/>
  <c r="E108" i="3" l="1"/>
  <c r="F108" i="3" s="1"/>
  <c r="D109" i="3"/>
  <c r="D159" i="6"/>
  <c r="E158" i="6"/>
  <c r="F158" i="6" s="1"/>
  <c r="D139" i="1"/>
  <c r="E138" i="1"/>
  <c r="C159" i="7"/>
  <c r="E158" i="7"/>
  <c r="D158" i="7"/>
  <c r="E148" i="2"/>
  <c r="D149" i="2"/>
  <c r="D160" i="6" l="1"/>
  <c r="E159" i="6"/>
  <c r="F159" i="6" s="1"/>
  <c r="E109" i="3"/>
  <c r="F109" i="3" s="1"/>
  <c r="D110" i="3"/>
  <c r="D140" i="1"/>
  <c r="E139" i="1"/>
  <c r="D159" i="7"/>
  <c r="C160" i="7"/>
  <c r="E159" i="7"/>
  <c r="D150" i="2"/>
  <c r="E149" i="2"/>
  <c r="E110" i="3" l="1"/>
  <c r="F110" i="3" s="1"/>
  <c r="D111" i="3"/>
  <c r="E140" i="1"/>
  <c r="D141" i="1"/>
  <c r="E160" i="6"/>
  <c r="F160" i="6" s="1"/>
  <c r="D161" i="6"/>
  <c r="E160" i="7"/>
  <c r="D160" i="7"/>
  <c r="C161" i="7"/>
  <c r="D151" i="2"/>
  <c r="E150" i="2"/>
  <c r="D162" i="6" l="1"/>
  <c r="E161" i="6"/>
  <c r="F161" i="6" s="1"/>
  <c r="E111" i="3"/>
  <c r="F111" i="3" s="1"/>
  <c r="D112" i="3"/>
  <c r="D142" i="1"/>
  <c r="E141" i="1"/>
  <c r="C162" i="7"/>
  <c r="E161" i="7"/>
  <c r="D161" i="7"/>
  <c r="D152" i="2"/>
  <c r="E151" i="2"/>
  <c r="E112" i="3" l="1"/>
  <c r="F112" i="3" s="1"/>
  <c r="D113" i="3"/>
  <c r="E142" i="1"/>
  <c r="D143" i="1"/>
  <c r="D163" i="6"/>
  <c r="E162" i="6"/>
  <c r="F162" i="6" s="1"/>
  <c r="E162" i="7"/>
  <c r="C163" i="7"/>
  <c r="D162" i="7"/>
  <c r="E152" i="2"/>
  <c r="D153" i="2"/>
  <c r="D144" i="1" l="1"/>
  <c r="E143" i="1"/>
  <c r="E113" i="3"/>
  <c r="F113" i="3" s="1"/>
  <c r="D114" i="3"/>
  <c r="D164" i="6"/>
  <c r="E163" i="6"/>
  <c r="F163" i="6" s="1"/>
  <c r="D163" i="7"/>
  <c r="E163" i="7"/>
  <c r="C164" i="7"/>
  <c r="D154" i="2"/>
  <c r="E153" i="2"/>
  <c r="E114" i="3" l="1"/>
  <c r="F114" i="3" s="1"/>
  <c r="D115" i="3"/>
  <c r="D165" i="6"/>
  <c r="E164" i="6"/>
  <c r="F164" i="6" s="1"/>
  <c r="D145" i="1"/>
  <c r="E144" i="1"/>
  <c r="E164" i="7"/>
  <c r="D164" i="7"/>
  <c r="C165" i="7"/>
  <c r="D155" i="2"/>
  <c r="E154" i="2"/>
  <c r="E165" i="6" l="1"/>
  <c r="F165" i="6" s="1"/>
  <c r="D166" i="6"/>
  <c r="E115" i="3"/>
  <c r="F115" i="3" s="1"/>
  <c r="D116" i="3"/>
  <c r="D146" i="1"/>
  <c r="E145" i="1"/>
  <c r="C166" i="7"/>
  <c r="E165" i="7"/>
  <c r="D165" i="7"/>
  <c r="D156" i="2"/>
  <c r="E155" i="2"/>
  <c r="E116" i="3" l="1"/>
  <c r="F116" i="3" s="1"/>
  <c r="D117" i="3"/>
  <c r="E166" i="6"/>
  <c r="F166" i="6" s="1"/>
  <c r="D167" i="6"/>
  <c r="E146" i="1"/>
  <c r="D147" i="1"/>
  <c r="C167" i="7"/>
  <c r="E166" i="7"/>
  <c r="D166" i="7"/>
  <c r="E156" i="2"/>
  <c r="D157" i="2"/>
  <c r="E167" i="6" l="1"/>
  <c r="F167" i="6" s="1"/>
  <c r="D168" i="6"/>
  <c r="E147" i="1"/>
  <c r="D148" i="1"/>
  <c r="E117" i="3"/>
  <c r="F117" i="3" s="1"/>
  <c r="D118" i="3"/>
  <c r="D167" i="7"/>
  <c r="C168" i="7"/>
  <c r="E167" i="7"/>
  <c r="D158" i="2"/>
  <c r="E157" i="2"/>
  <c r="E118" i="3" l="1"/>
  <c r="F118" i="3" s="1"/>
  <c r="D119" i="3"/>
  <c r="E168" i="6"/>
  <c r="F168" i="6" s="1"/>
  <c r="D169" i="6"/>
  <c r="D149" i="1"/>
  <c r="E148" i="1"/>
  <c r="D168" i="7"/>
  <c r="C169" i="7"/>
  <c r="E168" i="7"/>
  <c r="D159" i="2"/>
  <c r="E158" i="2"/>
  <c r="E119" i="3" l="1"/>
  <c r="F119" i="3" s="1"/>
  <c r="D120" i="3"/>
  <c r="D170" i="6"/>
  <c r="E169" i="6"/>
  <c r="F169" i="6" s="1"/>
  <c r="E149" i="1"/>
  <c r="D150" i="1"/>
  <c r="C170" i="7"/>
  <c r="E169" i="7"/>
  <c r="D169" i="7"/>
  <c r="D160" i="2"/>
  <c r="E159" i="2"/>
  <c r="D171" i="6" l="1"/>
  <c r="E170" i="6"/>
  <c r="F170" i="6" s="1"/>
  <c r="D151" i="1"/>
  <c r="E150" i="1"/>
  <c r="E120" i="3"/>
  <c r="F120" i="3" s="1"/>
  <c r="D121" i="3"/>
  <c r="E170" i="7"/>
  <c r="D170" i="7"/>
  <c r="C171" i="7"/>
  <c r="E160" i="2"/>
  <c r="D161" i="2"/>
  <c r="E151" i="1" l="1"/>
  <c r="D152" i="1"/>
  <c r="E121" i="3"/>
  <c r="F121" i="3" s="1"/>
  <c r="D122" i="3"/>
  <c r="E171" i="6"/>
  <c r="F171" i="6" s="1"/>
  <c r="D172" i="6"/>
  <c r="D171" i="7"/>
  <c r="C172" i="7"/>
  <c r="E171" i="7"/>
  <c r="D162" i="2"/>
  <c r="E161" i="2"/>
  <c r="E122" i="3" l="1"/>
  <c r="F122" i="3" s="1"/>
  <c r="D123" i="3"/>
  <c r="E172" i="6"/>
  <c r="F172" i="6" s="1"/>
  <c r="D173" i="6"/>
  <c r="D153" i="1"/>
  <c r="E152" i="1"/>
  <c r="E172" i="7"/>
  <c r="D172" i="7"/>
  <c r="C173" i="7"/>
  <c r="D163" i="2"/>
  <c r="E162" i="2"/>
  <c r="E173" i="6" l="1"/>
  <c r="F173" i="6" s="1"/>
  <c r="D174" i="6"/>
  <c r="E123" i="3"/>
  <c r="F123" i="3" s="1"/>
  <c r="D124" i="3"/>
  <c r="D154" i="1"/>
  <c r="E153" i="1"/>
  <c r="C174" i="7"/>
  <c r="D173" i="7"/>
  <c r="E173" i="7"/>
  <c r="D164" i="2"/>
  <c r="E163" i="2"/>
  <c r="E124" i="3" l="1"/>
  <c r="F124" i="3" s="1"/>
  <c r="D125" i="3"/>
  <c r="E174" i="6"/>
  <c r="F174" i="6" s="1"/>
  <c r="D175" i="6"/>
  <c r="E154" i="1"/>
  <c r="D155" i="1"/>
  <c r="C175" i="7"/>
  <c r="D174" i="7"/>
  <c r="E174" i="7"/>
  <c r="E164" i="2"/>
  <c r="D165" i="2"/>
  <c r="D176" i="6" l="1"/>
  <c r="E175" i="6"/>
  <c r="F175" i="6" s="1"/>
  <c r="E155" i="1"/>
  <c r="D156" i="1"/>
  <c r="E125" i="3"/>
  <c r="F125" i="3" s="1"/>
  <c r="D126" i="3"/>
  <c r="D175" i="7"/>
  <c r="C176" i="7"/>
  <c r="E175" i="7"/>
  <c r="D166" i="2"/>
  <c r="E165" i="2"/>
  <c r="E156" i="1" l="1"/>
  <c r="D157" i="1"/>
  <c r="E126" i="3"/>
  <c r="F126" i="3" s="1"/>
  <c r="D127" i="3"/>
  <c r="E176" i="6"/>
  <c r="F176" i="6" s="1"/>
  <c r="D177" i="6"/>
  <c r="C177" i="7"/>
  <c r="E176" i="7"/>
  <c r="D176" i="7"/>
  <c r="D167" i="2"/>
  <c r="E166" i="2"/>
  <c r="E127" i="3" l="1"/>
  <c r="F127" i="3" s="1"/>
  <c r="D128" i="3"/>
  <c r="E177" i="6"/>
  <c r="F177" i="6" s="1"/>
  <c r="D178" i="6"/>
  <c r="D158" i="1"/>
  <c r="E157" i="1"/>
  <c r="C178" i="7"/>
  <c r="E177" i="7"/>
  <c r="D177" i="7"/>
  <c r="D168" i="2"/>
  <c r="E167" i="2"/>
  <c r="D179" i="6" l="1"/>
  <c r="E178" i="6"/>
  <c r="F178" i="6" s="1"/>
  <c r="E128" i="3"/>
  <c r="F128" i="3" s="1"/>
  <c r="D129" i="3"/>
  <c r="E158" i="1"/>
  <c r="D159" i="1"/>
  <c r="E178" i="7"/>
  <c r="D178" i="7"/>
  <c r="C179" i="7"/>
  <c r="E168" i="2"/>
  <c r="D169" i="2"/>
  <c r="E129" i="3" l="1"/>
  <c r="F129" i="3" s="1"/>
  <c r="D130" i="3"/>
  <c r="E159" i="1"/>
  <c r="D160" i="1"/>
  <c r="E179" i="6"/>
  <c r="F179" i="6" s="1"/>
  <c r="D180" i="6"/>
  <c r="C180" i="7"/>
  <c r="D179" i="7"/>
  <c r="E179" i="7"/>
  <c r="D170" i="2"/>
  <c r="E169" i="2"/>
  <c r="D161" i="1" l="1"/>
  <c r="E160" i="1"/>
  <c r="D181" i="6"/>
  <c r="E180" i="6"/>
  <c r="F180" i="6" s="1"/>
  <c r="E130" i="3"/>
  <c r="F130" i="3" s="1"/>
  <c r="D131" i="3"/>
  <c r="E180" i="7"/>
  <c r="D180" i="7"/>
  <c r="C181" i="7"/>
  <c r="D171" i="2"/>
  <c r="E170" i="2"/>
  <c r="E181" i="6" l="1"/>
  <c r="F181" i="6" s="1"/>
  <c r="D182" i="6"/>
  <c r="E131" i="3"/>
  <c r="F131" i="3" s="1"/>
  <c r="D132" i="3"/>
  <c r="D162" i="1"/>
  <c r="E161" i="1"/>
  <c r="D181" i="7"/>
  <c r="C182" i="7"/>
  <c r="E181" i="7"/>
  <c r="D172" i="2"/>
  <c r="E171" i="2"/>
  <c r="E182" i="6" l="1"/>
  <c r="F182" i="6" s="1"/>
  <c r="D183" i="6"/>
  <c r="E132" i="3"/>
  <c r="F132" i="3" s="1"/>
  <c r="D133" i="3"/>
  <c r="D163" i="1"/>
  <c r="E162" i="1"/>
  <c r="C183" i="7"/>
  <c r="E182" i="7"/>
  <c r="D182" i="7"/>
  <c r="E172" i="2"/>
  <c r="D173" i="2"/>
  <c r="E133" i="3" l="1"/>
  <c r="F133" i="3" s="1"/>
  <c r="D134" i="3"/>
  <c r="D184" i="6"/>
  <c r="E183" i="6"/>
  <c r="F183" i="6" s="1"/>
  <c r="E163" i="1"/>
  <c r="D164" i="1"/>
  <c r="D183" i="7"/>
  <c r="C184" i="7"/>
  <c r="E183" i="7"/>
  <c r="D174" i="2"/>
  <c r="E173" i="2"/>
  <c r="D185" i="6" l="1"/>
  <c r="E184" i="6"/>
  <c r="F184" i="6" s="1"/>
  <c r="D165" i="1"/>
  <c r="E164" i="1"/>
  <c r="E134" i="3"/>
  <c r="F134" i="3" s="1"/>
  <c r="D135" i="3"/>
  <c r="E184" i="7"/>
  <c r="D184" i="7"/>
  <c r="C185" i="7"/>
  <c r="D175" i="2"/>
  <c r="E174" i="2"/>
  <c r="D166" i="1" l="1"/>
  <c r="E165" i="1"/>
  <c r="E135" i="3"/>
  <c r="F135" i="3" s="1"/>
  <c r="D136" i="3"/>
  <c r="E185" i="6"/>
  <c r="F185" i="6" s="1"/>
  <c r="D186" i="6"/>
  <c r="C186" i="7"/>
  <c r="E185" i="7"/>
  <c r="D185" i="7"/>
  <c r="D176" i="2"/>
  <c r="E175" i="2"/>
  <c r="E136" i="3" l="1"/>
  <c r="F136" i="3" s="1"/>
  <c r="D137" i="3"/>
  <c r="D187" i="6"/>
  <c r="E186" i="6"/>
  <c r="F186" i="6" s="1"/>
  <c r="E166" i="1"/>
  <c r="D167" i="1"/>
  <c r="C187" i="7"/>
  <c r="D186" i="7"/>
  <c r="E186" i="7"/>
  <c r="E176" i="2"/>
  <c r="D177" i="2"/>
  <c r="D188" i="6" l="1"/>
  <c r="E187" i="6"/>
  <c r="F187" i="6" s="1"/>
  <c r="D168" i="1"/>
  <c r="E167" i="1"/>
  <c r="E137" i="3"/>
  <c r="F137" i="3" s="1"/>
  <c r="D138" i="3"/>
  <c r="C188" i="7"/>
  <c r="D187" i="7"/>
  <c r="E187" i="7"/>
  <c r="D178" i="2"/>
  <c r="E177" i="2"/>
  <c r="E168" i="1" l="1"/>
  <c r="D169" i="1"/>
  <c r="E138" i="3"/>
  <c r="F138" i="3" s="1"/>
  <c r="D139" i="3"/>
  <c r="D189" i="6"/>
  <c r="E188" i="6"/>
  <c r="F188" i="6" s="1"/>
  <c r="E188" i="7"/>
  <c r="D188" i="7"/>
  <c r="C189" i="7"/>
  <c r="D179" i="2"/>
  <c r="E178" i="2"/>
  <c r="E139" i="3" l="1"/>
  <c r="F139" i="3" s="1"/>
  <c r="D140" i="3"/>
  <c r="D170" i="1"/>
  <c r="E169" i="1"/>
  <c r="D190" i="6"/>
  <c r="E189" i="6"/>
  <c r="F189" i="6" s="1"/>
  <c r="C190" i="7"/>
  <c r="E189" i="7"/>
  <c r="D189" i="7"/>
  <c r="D180" i="2"/>
  <c r="E179" i="2"/>
  <c r="E170" i="1" l="1"/>
  <c r="D171" i="1"/>
  <c r="E140" i="3"/>
  <c r="F140" i="3" s="1"/>
  <c r="D141" i="3"/>
  <c r="E190" i="6"/>
  <c r="F190" i="6" s="1"/>
  <c r="D191" i="6"/>
  <c r="C191" i="7"/>
  <c r="E190" i="7"/>
  <c r="D190" i="7"/>
  <c r="E180" i="2"/>
  <c r="D181" i="2"/>
  <c r="E141" i="3" l="1"/>
  <c r="F141" i="3" s="1"/>
  <c r="D142" i="3"/>
  <c r="D192" i="6"/>
  <c r="E191" i="6"/>
  <c r="F191" i="6" s="1"/>
  <c r="E171" i="1"/>
  <c r="D172" i="1"/>
  <c r="D191" i="7"/>
  <c r="C192" i="7"/>
  <c r="E191" i="7"/>
  <c r="D182" i="2"/>
  <c r="E181" i="2"/>
  <c r="D193" i="6" l="1"/>
  <c r="E192" i="6"/>
  <c r="F192" i="6" s="1"/>
  <c r="E172" i="1"/>
  <c r="D173" i="1"/>
  <c r="E142" i="3"/>
  <c r="F142" i="3" s="1"/>
  <c r="D143" i="3"/>
  <c r="C193" i="7"/>
  <c r="E192" i="7"/>
  <c r="D192" i="7"/>
  <c r="D183" i="2"/>
  <c r="E182" i="2"/>
  <c r="E143" i="3" l="1"/>
  <c r="F143" i="3" s="1"/>
  <c r="D144" i="3"/>
  <c r="D174" i="1"/>
  <c r="E173" i="1"/>
  <c r="E193" i="6"/>
  <c r="F193" i="6" s="1"/>
  <c r="D194" i="6"/>
  <c r="C194" i="7"/>
  <c r="E193" i="7"/>
  <c r="D193" i="7"/>
  <c r="D184" i="2"/>
  <c r="E183" i="2"/>
  <c r="D175" i="1" l="1"/>
  <c r="E174" i="1"/>
  <c r="D195" i="6"/>
  <c r="E194" i="6"/>
  <c r="F194" i="6" s="1"/>
  <c r="E144" i="3"/>
  <c r="F144" i="3" s="1"/>
  <c r="D145" i="3"/>
  <c r="E194" i="7"/>
  <c r="C195" i="7"/>
  <c r="D194" i="7"/>
  <c r="E184" i="2"/>
  <c r="D185" i="2"/>
  <c r="E195" i="6" l="1"/>
  <c r="F195" i="6" s="1"/>
  <c r="D196" i="6"/>
  <c r="E145" i="3"/>
  <c r="F145" i="3" s="1"/>
  <c r="D146" i="3"/>
  <c r="D176" i="1"/>
  <c r="E175" i="1"/>
  <c r="D195" i="7"/>
  <c r="C196" i="7"/>
  <c r="E195" i="7"/>
  <c r="D186" i="2"/>
  <c r="E185" i="2"/>
  <c r="E146" i="3" l="1"/>
  <c r="F146" i="3" s="1"/>
  <c r="D147" i="3"/>
  <c r="E196" i="6"/>
  <c r="F196" i="6" s="1"/>
  <c r="D197" i="6"/>
  <c r="E176" i="1"/>
  <c r="D177" i="1"/>
  <c r="E196" i="7"/>
  <c r="D196" i="7"/>
  <c r="C197" i="7"/>
  <c r="D187" i="2"/>
  <c r="E186" i="2"/>
  <c r="E197" i="6" l="1"/>
  <c r="F197" i="6" s="1"/>
  <c r="D198" i="6"/>
  <c r="D178" i="1"/>
  <c r="E177" i="1"/>
  <c r="E147" i="3"/>
  <c r="F147" i="3" s="1"/>
  <c r="D148" i="3"/>
  <c r="C198" i="7"/>
  <c r="D197" i="7"/>
  <c r="E197" i="7"/>
  <c r="D188" i="2"/>
  <c r="E187" i="2"/>
  <c r="E198" i="6" l="1"/>
  <c r="F198" i="6" s="1"/>
  <c r="D199" i="6"/>
  <c r="D179" i="1"/>
  <c r="E178" i="1"/>
  <c r="E148" i="3"/>
  <c r="F148" i="3" s="1"/>
  <c r="D149" i="3"/>
  <c r="C199" i="7"/>
  <c r="E198" i="7"/>
  <c r="D198" i="7"/>
  <c r="E188" i="2"/>
  <c r="D189" i="2"/>
  <c r="E199" i="6" l="1"/>
  <c r="F199" i="6" s="1"/>
  <c r="D200" i="6"/>
  <c r="D180" i="1"/>
  <c r="E179" i="1"/>
  <c r="E149" i="3"/>
  <c r="F149" i="3" s="1"/>
  <c r="D150" i="3"/>
  <c r="D199" i="7"/>
  <c r="E199" i="7"/>
  <c r="C200" i="7"/>
  <c r="D190" i="2"/>
  <c r="E189" i="2"/>
  <c r="D181" i="1" l="1"/>
  <c r="E180" i="1"/>
  <c r="E150" i="3"/>
  <c r="F150" i="3" s="1"/>
  <c r="D151" i="3"/>
  <c r="D201" i="6"/>
  <c r="E200" i="6"/>
  <c r="F200" i="6" s="1"/>
  <c r="C201" i="7"/>
  <c r="E200" i="7"/>
  <c r="D200" i="7"/>
  <c r="D191" i="2"/>
  <c r="E190" i="2"/>
  <c r="E151" i="3" l="1"/>
  <c r="F151" i="3" s="1"/>
  <c r="D152" i="3"/>
  <c r="E201" i="6"/>
  <c r="F201" i="6" s="1"/>
  <c r="D202" i="6"/>
  <c r="E181" i="1"/>
  <c r="D182" i="1"/>
  <c r="E201" i="7"/>
  <c r="C202" i="7"/>
  <c r="D201" i="7"/>
  <c r="D192" i="2"/>
  <c r="E191" i="2"/>
  <c r="D203" i="6" l="1"/>
  <c r="E202" i="6"/>
  <c r="F202" i="6" s="1"/>
  <c r="E182" i="1"/>
  <c r="D183" i="1"/>
  <c r="E152" i="3"/>
  <c r="F152" i="3" s="1"/>
  <c r="D153" i="3"/>
  <c r="E202" i="7"/>
  <c r="D202" i="7"/>
  <c r="C203" i="7"/>
  <c r="E192" i="2"/>
  <c r="D193" i="2"/>
  <c r="E153" i="3" l="1"/>
  <c r="F153" i="3" s="1"/>
  <c r="D154" i="3"/>
  <c r="E183" i="1"/>
  <c r="D184" i="1"/>
  <c r="E203" i="6"/>
  <c r="F203" i="6" s="1"/>
  <c r="D204" i="6"/>
  <c r="D203" i="7"/>
  <c r="E203" i="7"/>
  <c r="C204" i="7"/>
  <c r="D194" i="2"/>
  <c r="E193" i="2"/>
  <c r="E184" i="1" l="1"/>
  <c r="D185" i="1"/>
  <c r="E204" i="6"/>
  <c r="F204" i="6" s="1"/>
  <c r="D205" i="6"/>
  <c r="E154" i="3"/>
  <c r="F154" i="3" s="1"/>
  <c r="D155" i="3"/>
  <c r="D204" i="7"/>
  <c r="C205" i="7"/>
  <c r="E204" i="7"/>
  <c r="D195" i="2"/>
  <c r="E194" i="2"/>
  <c r="E155" i="3" l="1"/>
  <c r="D156" i="3"/>
  <c r="D186" i="1"/>
  <c r="E185" i="1"/>
  <c r="E205" i="6"/>
  <c r="F205" i="6" s="1"/>
  <c r="D206" i="6"/>
  <c r="D205" i="7"/>
  <c r="C206" i="7"/>
  <c r="E205" i="7"/>
  <c r="D196" i="2"/>
  <c r="E195" i="2"/>
  <c r="D187" i="1" l="1"/>
  <c r="E186" i="1"/>
  <c r="D207" i="6"/>
  <c r="E206" i="6"/>
  <c r="F206" i="6" s="1"/>
  <c r="E156" i="3"/>
  <c r="F156" i="3" s="1"/>
  <c r="D157" i="3"/>
  <c r="F155" i="3"/>
  <c r="E12" i="8"/>
  <c r="E8" i="9"/>
  <c r="C207" i="7"/>
  <c r="E206" i="7"/>
  <c r="D206" i="7"/>
  <c r="E196" i="2"/>
  <c r="D197" i="2"/>
  <c r="D208" i="6" l="1"/>
  <c r="E207" i="6"/>
  <c r="F207" i="6" s="1"/>
  <c r="E157" i="3"/>
  <c r="F157" i="3" s="1"/>
  <c r="D158" i="3"/>
  <c r="E187" i="1"/>
  <c r="D188" i="1"/>
  <c r="C208" i="7"/>
  <c r="E207" i="7"/>
  <c r="D207" i="7"/>
  <c r="D198" i="2"/>
  <c r="E197" i="2"/>
  <c r="E158" i="3" l="1"/>
  <c r="F158" i="3" s="1"/>
  <c r="D159" i="3"/>
  <c r="E188" i="1"/>
  <c r="D189" i="1"/>
  <c r="D209" i="6"/>
  <c r="E208" i="6"/>
  <c r="F208" i="6" s="1"/>
  <c r="C209" i="7"/>
  <c r="E208" i="7"/>
  <c r="D208" i="7"/>
  <c r="D199" i="2"/>
  <c r="E198" i="2"/>
  <c r="D190" i="1" l="1"/>
  <c r="E189" i="1"/>
  <c r="E159" i="3"/>
  <c r="F159" i="3" s="1"/>
  <c r="D160" i="3"/>
  <c r="E209" i="6"/>
  <c r="F209" i="6" s="1"/>
  <c r="D210" i="6"/>
  <c r="E209" i="7"/>
  <c r="D209" i="7"/>
  <c r="C210" i="7"/>
  <c r="D200" i="2"/>
  <c r="E199" i="2"/>
  <c r="E160" i="3" l="1"/>
  <c r="F160" i="3" s="1"/>
  <c r="D161" i="3"/>
  <c r="D211" i="6"/>
  <c r="E210" i="6"/>
  <c r="F210" i="6" s="1"/>
  <c r="E190" i="1"/>
  <c r="D191" i="1"/>
  <c r="E210" i="7"/>
  <c r="D210" i="7"/>
  <c r="C211" i="7"/>
  <c r="E200" i="2"/>
  <c r="D201" i="2"/>
  <c r="E211" i="6" l="1"/>
  <c r="F211" i="6" s="1"/>
  <c r="D212" i="6"/>
  <c r="E191" i="1"/>
  <c r="D192" i="1"/>
  <c r="E161" i="3"/>
  <c r="F161" i="3" s="1"/>
  <c r="D162" i="3"/>
  <c r="C212" i="7"/>
  <c r="D211" i="7"/>
  <c r="E211" i="7"/>
  <c r="D202" i="2"/>
  <c r="E201" i="2"/>
  <c r="E192" i="1" l="1"/>
  <c r="D193" i="1"/>
  <c r="E162" i="3"/>
  <c r="F162" i="3" s="1"/>
  <c r="D163" i="3"/>
  <c r="E212" i="6"/>
  <c r="F212" i="6" s="1"/>
  <c r="D213" i="6"/>
  <c r="D212" i="7"/>
  <c r="C213" i="7"/>
  <c r="E212" i="7"/>
  <c r="D203" i="2"/>
  <c r="E202" i="2"/>
  <c r="E163" i="3" l="1"/>
  <c r="F163" i="3" s="1"/>
  <c r="D164" i="3"/>
  <c r="D214" i="6"/>
  <c r="E213" i="6"/>
  <c r="F213" i="6" s="1"/>
  <c r="D194" i="1"/>
  <c r="E193" i="1"/>
  <c r="D213" i="7"/>
  <c r="C214" i="7"/>
  <c r="E213" i="7"/>
  <c r="D204" i="2"/>
  <c r="E203" i="2"/>
  <c r="E214" i="6" l="1"/>
  <c r="F214" i="6" s="1"/>
  <c r="D215" i="6"/>
  <c r="E164" i="3"/>
  <c r="F164" i="3" s="1"/>
  <c r="D165" i="3"/>
  <c r="E194" i="1"/>
  <c r="D195" i="1"/>
  <c r="C215" i="7"/>
  <c r="E214" i="7"/>
  <c r="D214" i="7"/>
  <c r="E204" i="2"/>
  <c r="D205" i="2"/>
  <c r="E165" i="3" l="1"/>
  <c r="F165" i="3" s="1"/>
  <c r="D166" i="3"/>
  <c r="E195" i="1"/>
  <c r="D196" i="1"/>
  <c r="D216" i="6"/>
  <c r="E215" i="6"/>
  <c r="F215" i="6" s="1"/>
  <c r="C216" i="7"/>
  <c r="E215" i="7"/>
  <c r="D215" i="7"/>
  <c r="D206" i="2"/>
  <c r="E205" i="2"/>
  <c r="D197" i="1" l="1"/>
  <c r="E196" i="1"/>
  <c r="E166" i="3"/>
  <c r="F166" i="3" s="1"/>
  <c r="D167" i="3"/>
  <c r="D217" i="6"/>
  <c r="E216" i="6"/>
  <c r="F216" i="6" s="1"/>
  <c r="E216" i="7"/>
  <c r="D216" i="7"/>
  <c r="C217" i="7"/>
  <c r="E206" i="2"/>
  <c r="D207" i="2"/>
  <c r="E167" i="3" l="1"/>
  <c r="F167" i="3" s="1"/>
  <c r="D168" i="3"/>
  <c r="D218" i="6"/>
  <c r="E217" i="6"/>
  <c r="F217" i="6" s="1"/>
  <c r="D198" i="1"/>
  <c r="E197" i="1"/>
  <c r="E217" i="7"/>
  <c r="D217" i="7"/>
  <c r="C218" i="7"/>
  <c r="D208" i="2"/>
  <c r="E207" i="2"/>
  <c r="E218" i="6" l="1"/>
  <c r="F218" i="6" s="1"/>
  <c r="D219" i="6"/>
  <c r="E198" i="1"/>
  <c r="D199" i="1"/>
  <c r="E168" i="3"/>
  <c r="F168" i="3" s="1"/>
  <c r="D169" i="3"/>
  <c r="E218" i="7"/>
  <c r="D218" i="7"/>
  <c r="C219" i="7"/>
  <c r="E208" i="2"/>
  <c r="D209" i="2"/>
  <c r="E199" i="1" l="1"/>
  <c r="D200" i="1"/>
  <c r="E169" i="3"/>
  <c r="F169" i="3" s="1"/>
  <c r="D170" i="3"/>
  <c r="D220" i="6"/>
  <c r="E219" i="6"/>
  <c r="F219" i="6" s="1"/>
  <c r="C220" i="7"/>
  <c r="E219" i="7"/>
  <c r="D219" i="7"/>
  <c r="D210" i="2"/>
  <c r="E209" i="2"/>
  <c r="E170" i="3" l="1"/>
  <c r="F170" i="3" s="1"/>
  <c r="D171" i="3"/>
  <c r="E200" i="1"/>
  <c r="D201" i="1"/>
  <c r="E220" i="6"/>
  <c r="F220" i="6" s="1"/>
  <c r="D221" i="6"/>
  <c r="D220" i="7"/>
  <c r="C221" i="7"/>
  <c r="E220" i="7"/>
  <c r="D211" i="2"/>
  <c r="E210" i="2"/>
  <c r="D202" i="1" l="1"/>
  <c r="E201" i="1"/>
  <c r="D222" i="6"/>
  <c r="E221" i="6"/>
  <c r="F221" i="6" s="1"/>
  <c r="E171" i="3"/>
  <c r="F171" i="3" s="1"/>
  <c r="D172" i="3"/>
  <c r="D221" i="7"/>
  <c r="C222" i="7"/>
  <c r="E221" i="7"/>
  <c r="D212" i="2"/>
  <c r="E211" i="2"/>
  <c r="E222" i="6" l="1"/>
  <c r="F222" i="6" s="1"/>
  <c r="D223" i="6"/>
  <c r="E172" i="3"/>
  <c r="F172" i="3" s="1"/>
  <c r="D173" i="3"/>
  <c r="D203" i="1"/>
  <c r="E202" i="1"/>
  <c r="C223" i="7"/>
  <c r="E222" i="7"/>
  <c r="D222" i="7"/>
  <c r="E212" i="2"/>
  <c r="D213" i="2"/>
  <c r="E173" i="3" l="1"/>
  <c r="F173" i="3" s="1"/>
  <c r="D174" i="3"/>
  <c r="D224" i="6"/>
  <c r="E223" i="6"/>
  <c r="F223" i="6" s="1"/>
  <c r="E203" i="1"/>
  <c r="D204" i="1"/>
  <c r="C224" i="7"/>
  <c r="E223" i="7"/>
  <c r="D223" i="7"/>
  <c r="D214" i="2"/>
  <c r="E213" i="2"/>
  <c r="D225" i="6" l="1"/>
  <c r="E224" i="6"/>
  <c r="F224" i="6" s="1"/>
  <c r="D205" i="1"/>
  <c r="E204" i="1"/>
  <c r="E174" i="3"/>
  <c r="F174" i="3" s="1"/>
  <c r="D175" i="3"/>
  <c r="C225" i="7"/>
  <c r="E224" i="7"/>
  <c r="D224" i="7"/>
  <c r="D215" i="2"/>
  <c r="E214" i="2"/>
  <c r="D206" i="1" l="1"/>
  <c r="E205" i="1"/>
  <c r="E175" i="3"/>
  <c r="F175" i="3" s="1"/>
  <c r="D176" i="3"/>
  <c r="E225" i="6"/>
  <c r="F225" i="6" s="1"/>
  <c r="D226" i="6"/>
  <c r="E225" i="7"/>
  <c r="C226" i="7"/>
  <c r="D225" i="7"/>
  <c r="D216" i="2"/>
  <c r="E215" i="2"/>
  <c r="E216" i="2" l="1"/>
  <c r="D217" i="2"/>
  <c r="E176" i="3"/>
  <c r="F176" i="3" s="1"/>
  <c r="D177" i="3"/>
  <c r="D227" i="6"/>
  <c r="E226" i="6"/>
  <c r="F226" i="6" s="1"/>
  <c r="D207" i="1"/>
  <c r="E206" i="1"/>
  <c r="E226" i="7"/>
  <c r="C227" i="7"/>
  <c r="D226" i="7"/>
  <c r="E177" i="3" l="1"/>
  <c r="F177" i="3" s="1"/>
  <c r="D178" i="3"/>
  <c r="D218" i="2"/>
  <c r="E217" i="2"/>
  <c r="D208" i="1"/>
  <c r="E207" i="1"/>
  <c r="D228" i="6"/>
  <c r="E227" i="6"/>
  <c r="F227" i="6" s="1"/>
  <c r="D227" i="7"/>
  <c r="C228" i="7"/>
  <c r="E227" i="7"/>
  <c r="D229" i="6" l="1"/>
  <c r="E228" i="6"/>
  <c r="F228" i="6" s="1"/>
  <c r="E218" i="2"/>
  <c r="D219" i="2"/>
  <c r="E178" i="3"/>
  <c r="F178" i="3" s="1"/>
  <c r="D179" i="3"/>
  <c r="E208" i="1"/>
  <c r="D209" i="1"/>
  <c r="D228" i="7"/>
  <c r="E228" i="7"/>
  <c r="C229" i="7"/>
  <c r="D210" i="1" l="1"/>
  <c r="E209" i="1"/>
  <c r="D220" i="2"/>
  <c r="E219" i="2"/>
  <c r="E179" i="3"/>
  <c r="F179" i="3" s="1"/>
  <c r="D180" i="3"/>
  <c r="D230" i="6"/>
  <c r="E229" i="6"/>
  <c r="F229" i="6" s="1"/>
  <c r="D229" i="7"/>
  <c r="C230" i="7"/>
  <c r="E229" i="7"/>
  <c r="D221" i="2" l="1"/>
  <c r="E220" i="2"/>
  <c r="E180" i="3"/>
  <c r="F180" i="3" s="1"/>
  <c r="D181" i="3"/>
  <c r="D231" i="6"/>
  <c r="E230" i="6"/>
  <c r="F230" i="6" s="1"/>
  <c r="D211" i="1"/>
  <c r="E210" i="1"/>
  <c r="C231" i="7"/>
  <c r="E230" i="7"/>
  <c r="D230" i="7"/>
  <c r="E181" i="3" l="1"/>
  <c r="F181" i="3" s="1"/>
  <c r="D182" i="3"/>
  <c r="D212" i="1"/>
  <c r="E211" i="1"/>
  <c r="E231" i="6"/>
  <c r="F231" i="6" s="1"/>
  <c r="D232" i="6"/>
  <c r="D222" i="2"/>
  <c r="E221" i="2"/>
  <c r="C232" i="7"/>
  <c r="E231" i="7"/>
  <c r="D231" i="7"/>
  <c r="D223" i="2" l="1"/>
  <c r="E222" i="2"/>
  <c r="D213" i="1"/>
  <c r="E212" i="1"/>
  <c r="D233" i="6"/>
  <c r="E232" i="6"/>
  <c r="F232" i="6" s="1"/>
  <c r="E182" i="3"/>
  <c r="F182" i="3" s="1"/>
  <c r="D183" i="3"/>
  <c r="C233" i="7"/>
  <c r="E232" i="7"/>
  <c r="D232" i="7"/>
  <c r="E183" i="3" l="1"/>
  <c r="F183" i="3" s="1"/>
  <c r="D184" i="3"/>
  <c r="D214" i="1"/>
  <c r="E213" i="1"/>
  <c r="E233" i="6"/>
  <c r="F233" i="6" s="1"/>
  <c r="D234" i="6"/>
  <c r="E223" i="2"/>
  <c r="D224" i="2"/>
  <c r="E233" i="7"/>
  <c r="C234" i="7"/>
  <c r="D233" i="7"/>
  <c r="D225" i="2" l="1"/>
  <c r="E224" i="2"/>
  <c r="D215" i="1"/>
  <c r="E214" i="1"/>
  <c r="E234" i="6"/>
  <c r="F234" i="6" s="1"/>
  <c r="D235" i="6"/>
  <c r="E184" i="3"/>
  <c r="F184" i="3" s="1"/>
  <c r="D185" i="3"/>
  <c r="E234" i="7"/>
  <c r="D234" i="7"/>
  <c r="C235" i="7"/>
  <c r="E185" i="3" l="1"/>
  <c r="F185" i="3" s="1"/>
  <c r="D186" i="3"/>
  <c r="D216" i="1"/>
  <c r="E215" i="1"/>
  <c r="D236" i="6"/>
  <c r="E235" i="6"/>
  <c r="F235" i="6" s="1"/>
  <c r="D226" i="2"/>
  <c r="E225" i="2"/>
  <c r="C236" i="7"/>
  <c r="D235" i="7"/>
  <c r="E235" i="7"/>
  <c r="E226" i="2" l="1"/>
  <c r="D227" i="2"/>
  <c r="E186" i="3"/>
  <c r="F186" i="3" s="1"/>
  <c r="D187" i="3"/>
  <c r="D217" i="1"/>
  <c r="E216" i="1"/>
  <c r="D237" i="6"/>
  <c r="E236" i="6"/>
  <c r="F236" i="6" s="1"/>
  <c r="D236" i="7"/>
  <c r="E236" i="7"/>
  <c r="C237" i="7"/>
  <c r="E187" i="3" l="1"/>
  <c r="F187" i="3" s="1"/>
  <c r="D188" i="3"/>
  <c r="E227" i="2"/>
  <c r="D228" i="2"/>
  <c r="E237" i="6"/>
  <c r="F237" i="6" s="1"/>
  <c r="D238" i="6"/>
  <c r="D218" i="1"/>
  <c r="E217" i="1"/>
  <c r="D237" i="7"/>
  <c r="C238" i="7"/>
  <c r="E237" i="7"/>
  <c r="D229" i="2" l="1"/>
  <c r="E228" i="2"/>
  <c r="D219" i="1"/>
  <c r="E218" i="1"/>
  <c r="D239" i="6"/>
  <c r="E238" i="6"/>
  <c r="F238" i="6" s="1"/>
  <c r="E188" i="3"/>
  <c r="F188" i="3" s="1"/>
  <c r="D189" i="3"/>
  <c r="C239" i="7"/>
  <c r="E238" i="7"/>
  <c r="D238" i="7"/>
  <c r="E189" i="3" l="1"/>
  <c r="F189" i="3" s="1"/>
  <c r="D190" i="3"/>
  <c r="E219" i="1"/>
  <c r="D220" i="1"/>
  <c r="E239" i="6"/>
  <c r="F239" i="6" s="1"/>
  <c r="D240" i="6"/>
  <c r="D230" i="2"/>
  <c r="E229" i="2"/>
  <c r="C240" i="7"/>
  <c r="E239" i="7"/>
  <c r="D239" i="7"/>
  <c r="D231" i="2" l="1"/>
  <c r="E230" i="2"/>
  <c r="D221" i="1"/>
  <c r="E220" i="1"/>
  <c r="E240" i="6"/>
  <c r="F240" i="6" s="1"/>
  <c r="D241" i="6"/>
  <c r="E190" i="3"/>
  <c r="F190" i="3" s="1"/>
  <c r="D191" i="3"/>
  <c r="C241" i="7"/>
  <c r="E240" i="7"/>
  <c r="D240" i="7"/>
  <c r="E191" i="3" l="1"/>
  <c r="F191" i="3" s="1"/>
  <c r="D192" i="3"/>
  <c r="E241" i="6"/>
  <c r="F241" i="6" s="1"/>
  <c r="D242" i="6"/>
  <c r="E221" i="1"/>
  <c r="D222" i="1"/>
  <c r="D232" i="2"/>
  <c r="E231" i="2"/>
  <c r="E6" i="9"/>
  <c r="E10" i="8"/>
  <c r="E241" i="7"/>
  <c r="D241" i="7"/>
  <c r="C242" i="7"/>
  <c r="E232" i="2" l="1"/>
  <c r="D233" i="2"/>
  <c r="E242" i="6"/>
  <c r="F242" i="6" s="1"/>
  <c r="D243" i="6"/>
  <c r="E222" i="1"/>
  <c r="D223" i="1"/>
  <c r="E192" i="3"/>
  <c r="F192" i="3" s="1"/>
  <c r="D193" i="3"/>
  <c r="E242" i="7"/>
  <c r="C243" i="7"/>
  <c r="D242" i="7"/>
  <c r="E193" i="3" l="1"/>
  <c r="F193" i="3" s="1"/>
  <c r="D194" i="3"/>
  <c r="D244" i="6"/>
  <c r="E243" i="6"/>
  <c r="F243" i="6" s="1"/>
  <c r="D224" i="1"/>
  <c r="E223" i="1"/>
  <c r="D234" i="2"/>
  <c r="E233" i="2"/>
  <c r="C244" i="7"/>
  <c r="D243" i="7"/>
  <c r="E243" i="7"/>
  <c r="E244" i="6" l="1"/>
  <c r="F244" i="6" s="1"/>
  <c r="D245" i="6"/>
  <c r="E234" i="2"/>
  <c r="D235" i="2"/>
  <c r="E194" i="3"/>
  <c r="F194" i="3" s="1"/>
  <c r="D195" i="3"/>
  <c r="E224" i="1"/>
  <c r="D225" i="1"/>
  <c r="D244" i="7"/>
  <c r="C245" i="7"/>
  <c r="E244" i="7"/>
  <c r="E225" i="1" l="1"/>
  <c r="D226" i="1"/>
  <c r="E235" i="2"/>
  <c r="D236" i="2"/>
  <c r="E195" i="3"/>
  <c r="F195" i="3" s="1"/>
  <c r="D196" i="3"/>
  <c r="E245" i="6"/>
  <c r="F245" i="6" s="1"/>
  <c r="D246" i="6"/>
  <c r="D245" i="7"/>
  <c r="C246" i="7"/>
  <c r="E245" i="7"/>
  <c r="E246" i="6" l="1"/>
  <c r="F246" i="6" s="1"/>
  <c r="D247" i="6"/>
  <c r="D237" i="2"/>
  <c r="E236" i="2"/>
  <c r="E196" i="3"/>
  <c r="F196" i="3" s="1"/>
  <c r="D197" i="3"/>
  <c r="E226" i="1"/>
  <c r="D227" i="1"/>
  <c r="C247" i="7"/>
  <c r="E246" i="7"/>
  <c r="D246" i="7"/>
  <c r="E227" i="1" l="1"/>
  <c r="D228" i="1"/>
  <c r="D238" i="2"/>
  <c r="E237" i="2"/>
  <c r="E197" i="3"/>
  <c r="F197" i="3" s="1"/>
  <c r="D198" i="3"/>
  <c r="E247" i="6"/>
  <c r="F247" i="6" s="1"/>
  <c r="D248" i="6"/>
  <c r="C248" i="7"/>
  <c r="E247" i="7"/>
  <c r="D247" i="7"/>
  <c r="D249" i="6" l="1"/>
  <c r="E248" i="6"/>
  <c r="F248" i="6" s="1"/>
  <c r="E238" i="2"/>
  <c r="D239" i="2"/>
  <c r="E198" i="3"/>
  <c r="F198" i="3" s="1"/>
  <c r="D199" i="3"/>
  <c r="D229" i="1"/>
  <c r="E228" i="1"/>
  <c r="E248" i="7"/>
  <c r="D248" i="7"/>
  <c r="C249" i="7"/>
  <c r="D240" i="2" l="1"/>
  <c r="E239" i="2"/>
  <c r="E199" i="3"/>
  <c r="F199" i="3" s="1"/>
  <c r="D200" i="3"/>
  <c r="E229" i="1"/>
  <c r="D230" i="1"/>
  <c r="E249" i="6"/>
  <c r="F249" i="6" s="1"/>
  <c r="D250" i="6"/>
  <c r="E249" i="7"/>
  <c r="D249" i="7"/>
  <c r="C250" i="7"/>
  <c r="E250" i="6" l="1"/>
  <c r="F250" i="6" s="1"/>
  <c r="D251" i="6"/>
  <c r="E200" i="3"/>
  <c r="F200" i="3" s="1"/>
  <c r="D201" i="3"/>
  <c r="E230" i="1"/>
  <c r="D231" i="1"/>
  <c r="E240" i="2"/>
  <c r="D241" i="2"/>
  <c r="E250" i="7"/>
  <c r="D250" i="7"/>
  <c r="C251" i="7"/>
  <c r="E241" i="2" l="1"/>
  <c r="D242" i="2"/>
  <c r="E201" i="3"/>
  <c r="F201" i="3" s="1"/>
  <c r="D202" i="3"/>
  <c r="E231" i="1"/>
  <c r="D232" i="1"/>
  <c r="E251" i="6"/>
  <c r="F251" i="6" s="1"/>
  <c r="D252" i="6"/>
  <c r="C252" i="7"/>
  <c r="E251" i="7"/>
  <c r="D251" i="7"/>
  <c r="E252" i="6" l="1"/>
  <c r="F252" i="6" s="1"/>
  <c r="D253" i="6"/>
  <c r="E202" i="3"/>
  <c r="F202" i="3" s="1"/>
  <c r="D203" i="3"/>
  <c r="E232" i="1"/>
  <c r="D233" i="1"/>
  <c r="D243" i="2"/>
  <c r="E242" i="2"/>
  <c r="D252" i="7"/>
  <c r="E252" i="7"/>
  <c r="C253" i="7"/>
  <c r="D244" i="2" l="1"/>
  <c r="E243" i="2"/>
  <c r="E203" i="3"/>
  <c r="F203" i="3" s="1"/>
  <c r="D204" i="3"/>
  <c r="D234" i="1"/>
  <c r="E233" i="1"/>
  <c r="D254" i="6"/>
  <c r="E253" i="6"/>
  <c r="F253" i="6" s="1"/>
  <c r="D253" i="7"/>
  <c r="C254" i="7"/>
  <c r="E253" i="7"/>
  <c r="E204" i="3" l="1"/>
  <c r="F204" i="3" s="1"/>
  <c r="D205" i="3"/>
  <c r="D255" i="6"/>
  <c r="E254" i="6"/>
  <c r="F254" i="6" s="1"/>
  <c r="E234" i="1"/>
  <c r="D235" i="1"/>
  <c r="E244" i="2"/>
  <c r="D245" i="2"/>
  <c r="C255" i="7"/>
  <c r="E254" i="7"/>
  <c r="D254" i="7"/>
  <c r="E245" i="2" l="1"/>
  <c r="D246" i="2"/>
  <c r="D256" i="6"/>
  <c r="E255" i="6"/>
  <c r="F255" i="6" s="1"/>
  <c r="E235" i="1"/>
  <c r="D236" i="1"/>
  <c r="E205" i="3"/>
  <c r="F205" i="3" s="1"/>
  <c r="D206" i="3"/>
  <c r="C256" i="7"/>
  <c r="E255" i="7"/>
  <c r="D255" i="7"/>
  <c r="E206" i="3" l="1"/>
  <c r="F206" i="3" s="1"/>
  <c r="D207" i="3"/>
  <c r="D257" i="6"/>
  <c r="E256" i="6"/>
  <c r="F256" i="6" s="1"/>
  <c r="D237" i="1"/>
  <c r="E236" i="1"/>
  <c r="D247" i="2"/>
  <c r="E246" i="2"/>
  <c r="E256" i="7"/>
  <c r="D256" i="7"/>
  <c r="C257" i="7"/>
  <c r="D258" i="6" l="1"/>
  <c r="E257" i="6"/>
  <c r="F257" i="6" s="1"/>
  <c r="E207" i="3"/>
  <c r="F207" i="3" s="1"/>
  <c r="D208" i="3"/>
  <c r="D248" i="2"/>
  <c r="E247" i="2"/>
  <c r="D238" i="1"/>
  <c r="E237" i="1"/>
  <c r="E257" i="7"/>
  <c r="C258" i="7"/>
  <c r="D257" i="7"/>
  <c r="E208" i="3" l="1"/>
  <c r="F208" i="3" s="1"/>
  <c r="D209" i="3"/>
  <c r="E238" i="1"/>
  <c r="D239" i="1"/>
  <c r="E248" i="2"/>
  <c r="D249" i="2"/>
  <c r="D259" i="6"/>
  <c r="E258" i="6"/>
  <c r="F258" i="6" s="1"/>
  <c r="E258" i="7"/>
  <c r="C259" i="7"/>
  <c r="D258" i="7"/>
  <c r="E239" i="1" l="1"/>
  <c r="D240" i="1"/>
  <c r="E249" i="2"/>
  <c r="D250" i="2"/>
  <c r="E209" i="3"/>
  <c r="F209" i="3" s="1"/>
  <c r="D210" i="3"/>
  <c r="D260" i="6"/>
  <c r="E259" i="6"/>
  <c r="F259" i="6" s="1"/>
  <c r="D259" i="7"/>
  <c r="C260" i="7"/>
  <c r="E259" i="7"/>
  <c r="D251" i="2" l="1"/>
  <c r="E250" i="2"/>
  <c r="D261" i="6"/>
  <c r="E260" i="6"/>
  <c r="F260" i="6" s="1"/>
  <c r="E210" i="3"/>
  <c r="F210" i="3" s="1"/>
  <c r="D211" i="3"/>
  <c r="E240" i="1"/>
  <c r="D241" i="1"/>
  <c r="D260" i="7"/>
  <c r="E260" i="7"/>
  <c r="C261" i="7"/>
  <c r="D242" i="1" l="1"/>
  <c r="E241" i="1"/>
  <c r="D262" i="6"/>
  <c r="E261" i="6"/>
  <c r="F261" i="6" s="1"/>
  <c r="E211" i="3"/>
  <c r="F211" i="3" s="1"/>
  <c r="D212" i="3"/>
  <c r="D252" i="2"/>
  <c r="E251" i="2"/>
  <c r="D261" i="7"/>
  <c r="C262" i="7"/>
  <c r="E261" i="7"/>
  <c r="D253" i="2" l="1"/>
  <c r="E252" i="2"/>
  <c r="D263" i="6"/>
  <c r="E262" i="6"/>
  <c r="F262" i="6" s="1"/>
  <c r="E212" i="3"/>
  <c r="F212" i="3" s="1"/>
  <c r="D213" i="3"/>
  <c r="D243" i="1"/>
  <c r="E242" i="1"/>
  <c r="C263" i="7"/>
  <c r="E262" i="7"/>
  <c r="D262" i="7"/>
  <c r="E243" i="1" l="1"/>
  <c r="D244" i="1"/>
  <c r="E263" i="6"/>
  <c r="F263" i="6" s="1"/>
  <c r="D264" i="6"/>
  <c r="E213" i="3"/>
  <c r="F213" i="3" s="1"/>
  <c r="D214" i="3"/>
  <c r="E253" i="2"/>
  <c r="D254" i="2"/>
  <c r="C264" i="7"/>
  <c r="E263" i="7"/>
  <c r="D263" i="7"/>
  <c r="D255" i="2" l="1"/>
  <c r="E254" i="2"/>
  <c r="D265" i="6"/>
  <c r="E264" i="6"/>
  <c r="F264" i="6" s="1"/>
  <c r="E214" i="3"/>
  <c r="F214" i="3" s="1"/>
  <c r="D215" i="3"/>
  <c r="D245" i="1"/>
  <c r="E244" i="1"/>
  <c r="E264" i="7"/>
  <c r="D264" i="7"/>
  <c r="C265" i="7"/>
  <c r="D246" i="1" l="1"/>
  <c r="E245" i="1"/>
  <c r="D266" i="6"/>
  <c r="E265" i="6"/>
  <c r="F265" i="6" s="1"/>
  <c r="E215" i="3"/>
  <c r="F215" i="3" s="1"/>
  <c r="D216" i="3"/>
  <c r="E255" i="2"/>
  <c r="D256" i="2"/>
  <c r="E265" i="7"/>
  <c r="C266" i="7"/>
  <c r="D265" i="7"/>
  <c r="D257" i="2" l="1"/>
  <c r="E256" i="2"/>
  <c r="E266" i="6"/>
  <c r="F266" i="6" s="1"/>
  <c r="D267" i="6"/>
  <c r="E216" i="3"/>
  <c r="F216" i="3" s="1"/>
  <c r="D217" i="3"/>
  <c r="E246" i="1"/>
  <c r="D247" i="1"/>
  <c r="E266" i="7"/>
  <c r="D266" i="7"/>
  <c r="C267" i="7"/>
  <c r="D248" i="1" l="1"/>
  <c r="E247" i="1"/>
  <c r="E267" i="6"/>
  <c r="F267" i="6" s="1"/>
  <c r="D268" i="6"/>
  <c r="E217" i="3"/>
  <c r="F217" i="3" s="1"/>
  <c r="D218" i="3"/>
  <c r="E257" i="2"/>
  <c r="D258" i="2"/>
  <c r="C268" i="7"/>
  <c r="E267" i="7"/>
  <c r="D267" i="7"/>
  <c r="D259" i="2" l="1"/>
  <c r="E258" i="2"/>
  <c r="D269" i="6"/>
  <c r="E268" i="6"/>
  <c r="F268" i="6" s="1"/>
  <c r="E218" i="3"/>
  <c r="F218" i="3" s="1"/>
  <c r="D219" i="3"/>
  <c r="D249" i="1"/>
  <c r="E248" i="1"/>
  <c r="D268" i="7"/>
  <c r="C269" i="7"/>
  <c r="E268" i="7"/>
  <c r="D250" i="1" l="1"/>
  <c r="E249" i="1"/>
  <c r="E269" i="6"/>
  <c r="F269" i="6" s="1"/>
  <c r="D270" i="6"/>
  <c r="E219" i="3"/>
  <c r="F219" i="3" s="1"/>
  <c r="D220" i="3"/>
  <c r="D260" i="2"/>
  <c r="E259" i="2"/>
  <c r="D269" i="7"/>
  <c r="C270" i="7"/>
  <c r="E269" i="7"/>
  <c r="D261" i="2" l="1"/>
  <c r="E260" i="2"/>
  <c r="D271" i="6"/>
  <c r="E270" i="6"/>
  <c r="F270" i="6" s="1"/>
  <c r="E220" i="3"/>
  <c r="F220" i="3" s="1"/>
  <c r="D221" i="3"/>
  <c r="D251" i="1"/>
  <c r="E250" i="1"/>
  <c r="C271" i="7"/>
  <c r="E270" i="7"/>
  <c r="D270" i="7"/>
  <c r="D252" i="1" l="1"/>
  <c r="E251" i="1"/>
  <c r="D272" i="6"/>
  <c r="E271" i="6"/>
  <c r="F271" i="6" s="1"/>
  <c r="E221" i="3"/>
  <c r="F221" i="3" s="1"/>
  <c r="D222" i="3"/>
  <c r="D262" i="2"/>
  <c r="E261" i="2"/>
  <c r="C272" i="7"/>
  <c r="D271" i="7"/>
  <c r="E271" i="7"/>
  <c r="D263" i="2" l="1"/>
  <c r="E262" i="2"/>
  <c r="E222" i="3"/>
  <c r="F222" i="3" s="1"/>
  <c r="D223" i="3"/>
  <c r="D273" i="6"/>
  <c r="E272" i="6"/>
  <c r="F272" i="6" s="1"/>
  <c r="E252" i="1"/>
  <c r="D253" i="1"/>
  <c r="C273" i="7"/>
  <c r="E272" i="7"/>
  <c r="D272" i="7"/>
  <c r="D254" i="1" l="1"/>
  <c r="E253" i="1"/>
  <c r="E223" i="3"/>
  <c r="F223" i="3" s="1"/>
  <c r="D224" i="3"/>
  <c r="E273" i="6"/>
  <c r="F273" i="6" s="1"/>
  <c r="D274" i="6"/>
  <c r="D264" i="2"/>
  <c r="E263" i="2"/>
  <c r="E273" i="7"/>
  <c r="D273" i="7"/>
  <c r="C274" i="7"/>
  <c r="E224" i="3" l="1"/>
  <c r="F224" i="3" s="1"/>
  <c r="D225" i="3"/>
  <c r="E264" i="2"/>
  <c r="D265" i="2"/>
  <c r="E274" i="6"/>
  <c r="F274" i="6" s="1"/>
  <c r="D275" i="6"/>
  <c r="D255" i="1"/>
  <c r="E254" i="1"/>
  <c r="E274" i="7"/>
  <c r="D274" i="7"/>
  <c r="C275" i="7"/>
  <c r="D266" i="2" l="1"/>
  <c r="E265" i="2"/>
  <c r="D256" i="1"/>
  <c r="E255" i="1"/>
  <c r="D276" i="6"/>
  <c r="E275" i="6"/>
  <c r="F275" i="6" s="1"/>
  <c r="E225" i="3"/>
  <c r="F225" i="3" s="1"/>
  <c r="D226" i="3"/>
  <c r="E275" i="7"/>
  <c r="D275" i="7"/>
  <c r="C276" i="7"/>
  <c r="E226" i="3" l="1"/>
  <c r="F226" i="3" s="1"/>
  <c r="D227" i="3"/>
  <c r="D257" i="1"/>
  <c r="E256" i="1"/>
  <c r="D277" i="6"/>
  <c r="E276" i="6"/>
  <c r="F276" i="6" s="1"/>
  <c r="E266" i="2"/>
  <c r="D267" i="2"/>
  <c r="D276" i="7"/>
  <c r="C277" i="7"/>
  <c r="E276" i="7"/>
  <c r="E267" i="2" l="1"/>
  <c r="D268" i="2"/>
  <c r="D258" i="1"/>
  <c r="E257" i="1"/>
  <c r="E227" i="3"/>
  <c r="F227" i="3" s="1"/>
  <c r="D228" i="3"/>
  <c r="E277" i="6"/>
  <c r="F277" i="6" s="1"/>
  <c r="D278" i="6"/>
  <c r="D277" i="7"/>
  <c r="C278" i="7"/>
  <c r="E277" i="7"/>
  <c r="E278" i="6" l="1"/>
  <c r="F278" i="6" s="1"/>
  <c r="D279" i="6"/>
  <c r="E258" i="1"/>
  <c r="D259" i="1"/>
  <c r="E228" i="3"/>
  <c r="F228" i="3" s="1"/>
  <c r="D229" i="3"/>
  <c r="E268" i="2"/>
  <c r="D269" i="2"/>
  <c r="C279" i="7"/>
  <c r="E278" i="7"/>
  <c r="D278" i="7"/>
  <c r="E269" i="2" l="1"/>
  <c r="D270" i="2"/>
  <c r="D260" i="1"/>
  <c r="E259" i="1"/>
  <c r="E229" i="3"/>
  <c r="F229" i="3" s="1"/>
  <c r="D230" i="3"/>
  <c r="E279" i="6"/>
  <c r="F279" i="6" s="1"/>
  <c r="D280" i="6"/>
  <c r="C280" i="7"/>
  <c r="D279" i="7"/>
  <c r="E279" i="7"/>
  <c r="E280" i="6" l="1"/>
  <c r="F280" i="6" s="1"/>
  <c r="D281" i="6"/>
  <c r="E260" i="1"/>
  <c r="D261" i="1"/>
  <c r="E230" i="3"/>
  <c r="F230" i="3" s="1"/>
  <c r="D231" i="3"/>
  <c r="D271" i="2"/>
  <c r="E270" i="2"/>
  <c r="E280" i="7"/>
  <c r="D280" i="7"/>
  <c r="C281" i="7"/>
  <c r="E271" i="2" l="1"/>
  <c r="D272" i="2"/>
  <c r="D262" i="1"/>
  <c r="E261" i="1"/>
  <c r="E231" i="3"/>
  <c r="F231" i="3" s="1"/>
  <c r="D232" i="3"/>
  <c r="E281" i="6"/>
  <c r="F281" i="6" s="1"/>
  <c r="D282" i="6"/>
  <c r="E281" i="7"/>
  <c r="D281" i="7"/>
  <c r="C282" i="7"/>
  <c r="D283" i="6" l="1"/>
  <c r="E282" i="6"/>
  <c r="F282" i="6" s="1"/>
  <c r="E262" i="1"/>
  <c r="D263" i="1"/>
  <c r="E232" i="3"/>
  <c r="F232" i="3" s="1"/>
  <c r="D233" i="3"/>
  <c r="E272" i="2"/>
  <c r="D273" i="2"/>
  <c r="E282" i="7"/>
  <c r="D282" i="7"/>
  <c r="C283" i="7"/>
  <c r="E233" i="3" l="1"/>
  <c r="F233" i="3" s="1"/>
  <c r="D234" i="3"/>
  <c r="D274" i="2"/>
  <c r="E273" i="2"/>
  <c r="E263" i="1"/>
  <c r="D264" i="1"/>
  <c r="D284" i="6"/>
  <c r="E283" i="6"/>
  <c r="F283" i="6" s="1"/>
  <c r="C284" i="7"/>
  <c r="E283" i="7"/>
  <c r="D283" i="7"/>
  <c r="E264" i="1" l="1"/>
  <c r="D265" i="1"/>
  <c r="E234" i="3"/>
  <c r="F234" i="3" s="1"/>
  <c r="D235" i="3"/>
  <c r="E284" i="6"/>
  <c r="F284" i="6" s="1"/>
  <c r="D285" i="6"/>
  <c r="D275" i="2"/>
  <c r="E274" i="2"/>
  <c r="D284" i="7"/>
  <c r="C285" i="7"/>
  <c r="E284" i="7"/>
  <c r="E275" i="2" l="1"/>
  <c r="D276" i="2"/>
  <c r="D266" i="1"/>
  <c r="E265" i="1"/>
  <c r="E235" i="3"/>
  <c r="F235" i="3" s="1"/>
  <c r="D236" i="3"/>
  <c r="E285" i="6"/>
  <c r="F285" i="6" s="1"/>
  <c r="D286" i="6"/>
  <c r="D285" i="7"/>
  <c r="C286" i="7"/>
  <c r="E285" i="7"/>
  <c r="E266" i="1" l="1"/>
  <c r="D267" i="1"/>
  <c r="E276" i="2"/>
  <c r="D277" i="2"/>
  <c r="E286" i="6"/>
  <c r="F286" i="6" s="1"/>
  <c r="D287" i="6"/>
  <c r="E236" i="3"/>
  <c r="F236" i="3" s="1"/>
  <c r="D237" i="3"/>
  <c r="C287" i="7"/>
  <c r="E286" i="7"/>
  <c r="D286" i="7"/>
  <c r="E267" i="1" l="1"/>
  <c r="D268" i="1"/>
  <c r="E237" i="3"/>
  <c r="F237" i="3" s="1"/>
  <c r="D238" i="3"/>
  <c r="D278" i="2"/>
  <c r="E277" i="2"/>
  <c r="D288" i="6"/>
  <c r="E287" i="6"/>
  <c r="F287" i="6" s="1"/>
  <c r="C288" i="7"/>
  <c r="E287" i="7"/>
  <c r="D287" i="7"/>
  <c r="E278" i="2" l="1"/>
  <c r="D279" i="2"/>
  <c r="E238" i="3"/>
  <c r="F238" i="3" s="1"/>
  <c r="D239" i="3"/>
  <c r="E268" i="1"/>
  <c r="D269" i="1"/>
  <c r="D289" i="6"/>
  <c r="E288" i="6"/>
  <c r="F288" i="6" s="1"/>
  <c r="E288" i="7"/>
  <c r="D288" i="7"/>
  <c r="C289" i="7"/>
  <c r="E289" i="6" l="1"/>
  <c r="F289" i="6" s="1"/>
  <c r="D290" i="6"/>
  <c r="D280" i="2"/>
  <c r="E279" i="2"/>
  <c r="E239" i="3"/>
  <c r="F239" i="3" s="1"/>
  <c r="D240" i="3"/>
  <c r="D270" i="1"/>
  <c r="E269" i="1"/>
  <c r="E289" i="7"/>
  <c r="D289" i="7"/>
  <c r="C290" i="7"/>
  <c r="E270" i="1" l="1"/>
  <c r="D271" i="1"/>
  <c r="E280" i="2"/>
  <c r="D281" i="2"/>
  <c r="E240" i="3"/>
  <c r="F240" i="3" s="1"/>
  <c r="D241" i="3"/>
  <c r="D291" i="6"/>
  <c r="E290" i="6"/>
  <c r="F290" i="6" s="1"/>
  <c r="E290" i="7"/>
  <c r="C291" i="7"/>
  <c r="D290" i="7"/>
  <c r="E281" i="2" l="1"/>
  <c r="D282" i="2"/>
  <c r="D292" i="6"/>
  <c r="E291" i="6"/>
  <c r="F291" i="6" s="1"/>
  <c r="E241" i="3"/>
  <c r="F241" i="3" s="1"/>
  <c r="D242" i="3"/>
  <c r="E271" i="1"/>
  <c r="D272" i="1"/>
  <c r="D291" i="7"/>
  <c r="C292" i="7"/>
  <c r="E291" i="7"/>
  <c r="E272" i="1" l="1"/>
  <c r="D273" i="1"/>
  <c r="E292" i="6"/>
  <c r="F292" i="6" s="1"/>
  <c r="D293" i="6"/>
  <c r="E242" i="3"/>
  <c r="F242" i="3" s="1"/>
  <c r="D243" i="3"/>
  <c r="E282" i="2"/>
  <c r="D283" i="2"/>
  <c r="D292" i="7"/>
  <c r="C293" i="7"/>
  <c r="E292" i="7"/>
  <c r="D284" i="2" l="1"/>
  <c r="E283" i="2"/>
  <c r="E293" i="6"/>
  <c r="F293" i="6" s="1"/>
  <c r="D294" i="6"/>
  <c r="E243" i="3"/>
  <c r="F243" i="3" s="1"/>
  <c r="D244" i="3"/>
  <c r="D274" i="1"/>
  <c r="E273" i="1"/>
  <c r="D293" i="7"/>
  <c r="C294" i="7"/>
  <c r="E293" i="7"/>
  <c r="E294" i="6" l="1"/>
  <c r="F294" i="6" s="1"/>
  <c r="D295" i="6"/>
  <c r="E244" i="3"/>
  <c r="F244" i="3" s="1"/>
  <c r="D245" i="3"/>
  <c r="D275" i="1"/>
  <c r="E274" i="1"/>
  <c r="E284" i="2"/>
  <c r="D285" i="2"/>
  <c r="C295" i="7"/>
  <c r="E294" i="7"/>
  <c r="D294" i="7"/>
  <c r="E295" i="6" l="1"/>
  <c r="F295" i="6" s="1"/>
  <c r="D296" i="6"/>
  <c r="D286" i="2"/>
  <c r="E285" i="2"/>
  <c r="E245" i="3"/>
  <c r="F245" i="3" s="1"/>
  <c r="D246" i="3"/>
  <c r="E275" i="1"/>
  <c r="D276" i="1"/>
  <c r="C296" i="7"/>
  <c r="E295" i="7"/>
  <c r="D295" i="7"/>
  <c r="E276" i="1" l="1"/>
  <c r="D277" i="1"/>
  <c r="D247" i="3"/>
  <c r="E246" i="3"/>
  <c r="F246" i="3" s="1"/>
  <c r="D287" i="2"/>
  <c r="E286" i="2"/>
  <c r="E296" i="6"/>
  <c r="F296" i="6" s="1"/>
  <c r="D297" i="6"/>
  <c r="E296" i="7"/>
  <c r="C297" i="7"/>
  <c r="D296" i="7"/>
  <c r="D278" i="1" l="1"/>
  <c r="E277" i="1"/>
  <c r="E297" i="6"/>
  <c r="F297" i="6" s="1"/>
  <c r="D298" i="6"/>
  <c r="E247" i="3"/>
  <c r="F247" i="3" s="1"/>
  <c r="D248" i="3"/>
  <c r="D288" i="2"/>
  <c r="E287" i="2"/>
  <c r="E297" i="7"/>
  <c r="C298" i="7"/>
  <c r="D297" i="7"/>
  <c r="E298" i="6" l="1"/>
  <c r="F298" i="6" s="1"/>
  <c r="D299" i="6"/>
  <c r="D249" i="3"/>
  <c r="E248" i="3"/>
  <c r="F248" i="3" s="1"/>
  <c r="E288" i="2"/>
  <c r="D289" i="2"/>
  <c r="E278" i="1"/>
  <c r="D279" i="1"/>
  <c r="E298" i="7"/>
  <c r="D298" i="7"/>
  <c r="C299" i="7"/>
  <c r="D290" i="2" l="1"/>
  <c r="E289" i="2"/>
  <c r="E279" i="1"/>
  <c r="D280" i="1"/>
  <c r="D300" i="6"/>
  <c r="E299" i="6"/>
  <c r="F299" i="6" s="1"/>
  <c r="E249" i="3"/>
  <c r="F249" i="3" s="1"/>
  <c r="D250" i="3"/>
  <c r="C300" i="7"/>
  <c r="E299" i="7"/>
  <c r="D299" i="7"/>
  <c r="E250" i="3" l="1"/>
  <c r="F250" i="3" s="1"/>
  <c r="D251" i="3"/>
  <c r="E280" i="1"/>
  <c r="D281" i="1"/>
  <c r="D301" i="6"/>
  <c r="E300" i="6"/>
  <c r="F300" i="6" s="1"/>
  <c r="D291" i="2"/>
  <c r="E290" i="2"/>
  <c r="D300" i="7"/>
  <c r="C301" i="7"/>
  <c r="E300" i="7"/>
  <c r="D282" i="1" l="1"/>
  <c r="E281" i="1"/>
  <c r="D292" i="2"/>
  <c r="E291" i="2"/>
  <c r="E251" i="3"/>
  <c r="F251" i="3" s="1"/>
  <c r="D252" i="3"/>
  <c r="E301" i="6"/>
  <c r="F301" i="6" s="1"/>
  <c r="D302" i="6"/>
  <c r="D301" i="7"/>
  <c r="C302" i="7"/>
  <c r="E301" i="7"/>
  <c r="D303" i="6" l="1"/>
  <c r="E302" i="6"/>
  <c r="F302" i="6" s="1"/>
  <c r="E252" i="3"/>
  <c r="F252" i="3" s="1"/>
  <c r="D253" i="3"/>
  <c r="E292" i="2"/>
  <c r="D293" i="2"/>
  <c r="E282" i="1"/>
  <c r="D283" i="1"/>
  <c r="C303" i="7"/>
  <c r="E302" i="7"/>
  <c r="D302" i="7"/>
  <c r="D294" i="2" l="1"/>
  <c r="E293" i="2"/>
  <c r="E283" i="1"/>
  <c r="D284" i="1"/>
  <c r="E253" i="3"/>
  <c r="F253" i="3" s="1"/>
  <c r="D254" i="3"/>
  <c r="E303" i="6"/>
  <c r="F303" i="6" s="1"/>
  <c r="D304" i="6"/>
  <c r="C304" i="7"/>
  <c r="E303" i="7"/>
  <c r="D303" i="7"/>
  <c r="D305" i="6" l="1"/>
  <c r="E304" i="6"/>
  <c r="F304" i="6" s="1"/>
  <c r="D285" i="1"/>
  <c r="E284" i="1"/>
  <c r="E254" i="3"/>
  <c r="F254" i="3" s="1"/>
  <c r="D255" i="3"/>
  <c r="E294" i="2"/>
  <c r="D295" i="2"/>
  <c r="C305" i="7"/>
  <c r="D304" i="7"/>
  <c r="E304" i="7"/>
  <c r="D296" i="2" l="1"/>
  <c r="E295" i="2"/>
  <c r="D286" i="1"/>
  <c r="E285" i="1"/>
  <c r="E255" i="3"/>
  <c r="F255" i="3" s="1"/>
  <c r="D256" i="3"/>
  <c r="D306" i="6"/>
  <c r="E306" i="6" s="1"/>
  <c r="F306" i="6" s="1"/>
  <c r="E305" i="6"/>
  <c r="F305" i="6" s="1"/>
  <c r="E305" i="7"/>
  <c r="D305" i="7"/>
  <c r="C306" i="7"/>
  <c r="E286" i="1" l="1"/>
  <c r="D287" i="1"/>
  <c r="E256" i="3"/>
  <c r="F256" i="3" s="1"/>
  <c r="D257" i="3"/>
  <c r="E296" i="2"/>
  <c r="D297" i="2"/>
  <c r="E306" i="7"/>
  <c r="D306" i="7"/>
  <c r="C307" i="7"/>
  <c r="D298" i="2" l="1"/>
  <c r="E297" i="2"/>
  <c r="E257" i="3"/>
  <c r="F257" i="3" s="1"/>
  <c r="D258" i="3"/>
  <c r="D288" i="1"/>
  <c r="E287" i="1"/>
  <c r="D307" i="7"/>
  <c r="C308" i="7"/>
  <c r="E307" i="7"/>
  <c r="E258" i="3" l="1"/>
  <c r="F258" i="3" s="1"/>
  <c r="D259" i="3"/>
  <c r="D289" i="1"/>
  <c r="E288" i="1"/>
  <c r="D299" i="2"/>
  <c r="E298" i="2"/>
  <c r="D308" i="7"/>
  <c r="C309" i="7"/>
  <c r="E308" i="7"/>
  <c r="E259" i="3" l="1"/>
  <c r="F259" i="3" s="1"/>
  <c r="D260" i="3"/>
  <c r="D300" i="2"/>
  <c r="E299" i="2"/>
  <c r="D290" i="1"/>
  <c r="E289" i="1"/>
  <c r="D309" i="7"/>
  <c r="E309" i="7"/>
  <c r="C310" i="7"/>
  <c r="E260" i="3" l="1"/>
  <c r="F260" i="3" s="1"/>
  <c r="D261" i="3"/>
  <c r="E300" i="2"/>
  <c r="D301" i="2"/>
  <c r="E290" i="1"/>
  <c r="D291" i="1"/>
  <c r="C311" i="7"/>
  <c r="E310" i="7"/>
  <c r="D310" i="7"/>
  <c r="E301" i="2" l="1"/>
  <c r="D302" i="2"/>
  <c r="D292" i="1"/>
  <c r="E291" i="1"/>
  <c r="E261" i="3"/>
  <c r="F261" i="3" s="1"/>
  <c r="D262" i="3"/>
  <c r="C312" i="7"/>
  <c r="E311" i="7"/>
  <c r="D311" i="7"/>
  <c r="D303" i="2" l="1"/>
  <c r="E302" i="2"/>
  <c r="D293" i="1"/>
  <c r="E292" i="1"/>
  <c r="E262" i="3"/>
  <c r="F262" i="3" s="1"/>
  <c r="D263" i="3"/>
  <c r="E312" i="7"/>
  <c r="D312" i="7"/>
  <c r="C313" i="7"/>
  <c r="E263" i="3" l="1"/>
  <c r="F263" i="3" s="1"/>
  <c r="D264" i="3"/>
  <c r="D294" i="1"/>
  <c r="E293" i="1"/>
  <c r="D304" i="2"/>
  <c r="E303" i="2"/>
  <c r="E313" i="7"/>
  <c r="D313" i="7"/>
  <c r="C314" i="7"/>
  <c r="E264" i="3" l="1"/>
  <c r="F264" i="3" s="1"/>
  <c r="D265" i="3"/>
  <c r="D295" i="1"/>
  <c r="E294" i="1"/>
  <c r="D305" i="2"/>
  <c r="E304" i="2"/>
  <c r="E314" i="7"/>
  <c r="C315" i="7"/>
  <c r="D314" i="7"/>
  <c r="E265" i="3" l="1"/>
  <c r="F265" i="3" s="1"/>
  <c r="D266" i="3"/>
  <c r="D306" i="2"/>
  <c r="E306" i="2" s="1"/>
  <c r="E305" i="2"/>
  <c r="E295" i="1"/>
  <c r="D296" i="1"/>
  <c r="C316" i="7"/>
  <c r="E315" i="7"/>
  <c r="D315" i="7"/>
  <c r="E296" i="1" l="1"/>
  <c r="D297" i="1"/>
  <c r="E266" i="3"/>
  <c r="F266" i="3" s="1"/>
  <c r="D267" i="3"/>
  <c r="D316" i="7"/>
  <c r="C317" i="7"/>
  <c r="E316" i="7"/>
  <c r="E267" i="3" l="1"/>
  <c r="F267" i="3" s="1"/>
  <c r="D268" i="3"/>
  <c r="E297" i="1"/>
  <c r="D298" i="1"/>
  <c r="D317" i="7"/>
  <c r="E317" i="7"/>
  <c r="C318" i="7"/>
  <c r="E268" i="3" l="1"/>
  <c r="F268" i="3" s="1"/>
  <c r="D269" i="3"/>
  <c r="E298" i="1"/>
  <c r="D299" i="1"/>
  <c r="C319" i="7"/>
  <c r="E318" i="7"/>
  <c r="D318" i="7"/>
  <c r="D300" i="1" l="1"/>
  <c r="E299" i="1"/>
  <c r="E4" i="8"/>
  <c r="E269" i="3"/>
  <c r="F269" i="3" s="1"/>
  <c r="D270" i="3"/>
  <c r="C320" i="7"/>
  <c r="E319" i="7"/>
  <c r="D319" i="7"/>
  <c r="E270" i="3" l="1"/>
  <c r="F270" i="3" s="1"/>
  <c r="D271" i="3"/>
  <c r="D301" i="1"/>
  <c r="E300" i="1"/>
  <c r="E320" i="7"/>
  <c r="C321" i="7"/>
  <c r="D320" i="7"/>
  <c r="D302" i="1" l="1"/>
  <c r="E301" i="1"/>
  <c r="E271" i="3"/>
  <c r="F271" i="3" s="1"/>
  <c r="D272" i="3"/>
  <c r="E321" i="7"/>
  <c r="D321" i="7"/>
  <c r="C322" i="7"/>
  <c r="E272" i="3" l="1"/>
  <c r="F272" i="3" s="1"/>
  <c r="D273" i="3"/>
  <c r="D303" i="1"/>
  <c r="E302" i="1"/>
  <c r="E322" i="7"/>
  <c r="C323" i="7"/>
  <c r="D322" i="7"/>
  <c r="D304" i="1" l="1"/>
  <c r="E303" i="1"/>
  <c r="E273" i="3"/>
  <c r="F273" i="3" s="1"/>
  <c r="D274" i="3"/>
  <c r="D323" i="7"/>
  <c r="C324" i="7"/>
  <c r="E323" i="7"/>
  <c r="E274" i="3" l="1"/>
  <c r="F274" i="3" s="1"/>
  <c r="D275" i="3"/>
  <c r="D305" i="1"/>
  <c r="E304" i="1"/>
  <c r="D324" i="7"/>
  <c r="C325" i="7"/>
  <c r="E324" i="7"/>
  <c r="E275" i="3" l="1"/>
  <c r="F275" i="3" s="1"/>
  <c r="D276" i="3"/>
  <c r="D306" i="1"/>
  <c r="E305" i="1"/>
  <c r="D325" i="7"/>
  <c r="C326" i="7"/>
  <c r="E325" i="7"/>
  <c r="E276" i="3" l="1"/>
  <c r="F276" i="3" s="1"/>
  <c r="D277" i="3"/>
  <c r="D307" i="1"/>
  <c r="E306" i="1"/>
  <c r="C327" i="7"/>
  <c r="E326" i="7"/>
  <c r="D326" i="7"/>
  <c r="E307" i="1" l="1"/>
  <c r="D308" i="1"/>
  <c r="E277" i="3"/>
  <c r="F277" i="3" s="1"/>
  <c r="D278" i="3"/>
  <c r="C328" i="7"/>
  <c r="E327" i="7"/>
  <c r="D327" i="7"/>
  <c r="E278" i="3" l="1"/>
  <c r="F278" i="3" s="1"/>
  <c r="D279" i="3"/>
  <c r="E308" i="1"/>
  <c r="D309" i="1"/>
  <c r="C329" i="7"/>
  <c r="D328" i="7"/>
  <c r="E328" i="7"/>
  <c r="D310" i="1" l="1"/>
  <c r="E309" i="1"/>
  <c r="E279" i="3"/>
  <c r="F279" i="3" s="1"/>
  <c r="D280" i="3"/>
  <c r="E329" i="7"/>
  <c r="C330" i="7"/>
  <c r="D329" i="7"/>
  <c r="E280" i="3" l="1"/>
  <c r="F280" i="3" s="1"/>
  <c r="D281" i="3"/>
  <c r="D311" i="1"/>
  <c r="E310" i="1"/>
  <c r="E330" i="7"/>
  <c r="D330" i="7"/>
  <c r="C331" i="7"/>
  <c r="E281" i="3" l="1"/>
  <c r="F281" i="3" s="1"/>
  <c r="D282" i="3"/>
  <c r="D312" i="1"/>
  <c r="E311" i="1"/>
  <c r="D331" i="7"/>
  <c r="C332" i="7"/>
  <c r="E331" i="7"/>
  <c r="E282" i="3" l="1"/>
  <c r="F282" i="3" s="1"/>
  <c r="D283" i="3"/>
  <c r="E312" i="1"/>
  <c r="D313" i="1"/>
  <c r="D332" i="7"/>
  <c r="C333" i="7"/>
  <c r="E332" i="7"/>
  <c r="E283" i="3" l="1"/>
  <c r="F283" i="3" s="1"/>
  <c r="D284" i="3"/>
  <c r="E313" i="1"/>
  <c r="D314" i="1"/>
  <c r="D333" i="7"/>
  <c r="C334" i="7"/>
  <c r="E333" i="7"/>
  <c r="E284" i="3" l="1"/>
  <c r="F284" i="3" s="1"/>
  <c r="D285" i="3"/>
  <c r="D315" i="1"/>
  <c r="E314" i="1"/>
  <c r="C335" i="7"/>
  <c r="E334" i="7"/>
  <c r="D334" i="7"/>
  <c r="E315" i="1" l="1"/>
  <c r="D316" i="1"/>
  <c r="E285" i="3"/>
  <c r="F285" i="3" s="1"/>
  <c r="D286" i="3"/>
  <c r="C336" i="7"/>
  <c r="E335" i="7"/>
  <c r="D335" i="7"/>
  <c r="D317" i="1" l="1"/>
  <c r="E316" i="1"/>
  <c r="E286" i="3"/>
  <c r="F286" i="3" s="1"/>
  <c r="D287" i="3"/>
  <c r="C337" i="7"/>
  <c r="E336" i="7"/>
  <c r="D336" i="7"/>
  <c r="E287" i="3" l="1"/>
  <c r="F287" i="3" s="1"/>
  <c r="D288" i="3"/>
  <c r="D318" i="1"/>
  <c r="E317" i="1"/>
  <c r="E337" i="7"/>
  <c r="D337" i="7"/>
  <c r="C338" i="7"/>
  <c r="E318" i="1" l="1"/>
  <c r="D319" i="1"/>
  <c r="E288" i="3"/>
  <c r="F288" i="3" s="1"/>
  <c r="D289" i="3"/>
  <c r="E338" i="7"/>
  <c r="C339" i="7"/>
  <c r="D338" i="7"/>
  <c r="E289" i="3" l="1"/>
  <c r="F289" i="3" s="1"/>
  <c r="D290" i="3"/>
  <c r="D320" i="1"/>
  <c r="E319" i="1"/>
  <c r="C340" i="7"/>
  <c r="D339" i="7"/>
  <c r="E339" i="7"/>
  <c r="E320" i="1" l="1"/>
  <c r="D321" i="1"/>
  <c r="E290" i="3"/>
  <c r="F290" i="3" s="1"/>
  <c r="D291" i="3"/>
  <c r="D340" i="7"/>
  <c r="C341" i="7"/>
  <c r="E340" i="7"/>
  <c r="E291" i="3" l="1"/>
  <c r="F291" i="3" s="1"/>
  <c r="D292" i="3"/>
  <c r="E321" i="1"/>
  <c r="D322" i="1"/>
  <c r="D341" i="7"/>
  <c r="C342" i="7"/>
  <c r="E341" i="7"/>
  <c r="E292" i="3" l="1"/>
  <c r="F292" i="3" s="1"/>
  <c r="D293" i="3"/>
  <c r="D323" i="1"/>
  <c r="E322" i="1"/>
  <c r="C343" i="7"/>
  <c r="D342" i="7"/>
  <c r="E342" i="7"/>
  <c r="D324" i="1" l="1"/>
  <c r="E323" i="1"/>
  <c r="E293" i="3"/>
  <c r="F293" i="3" s="1"/>
  <c r="D294" i="3"/>
  <c r="C344" i="7"/>
  <c r="E343" i="7"/>
  <c r="D343" i="7"/>
  <c r="E294" i="3" l="1"/>
  <c r="F294" i="3" s="1"/>
  <c r="D295" i="3"/>
  <c r="E324" i="1"/>
  <c r="D325" i="1"/>
  <c r="E344" i="7"/>
  <c r="D344" i="7"/>
  <c r="C345" i="7"/>
  <c r="E295" i="3" l="1"/>
  <c r="F295" i="3" s="1"/>
  <c r="D296" i="3"/>
  <c r="D326" i="1"/>
  <c r="E325" i="1"/>
  <c r="E345" i="7"/>
  <c r="D345" i="7"/>
  <c r="C346" i="7"/>
  <c r="E296" i="3" l="1"/>
  <c r="F296" i="3" s="1"/>
  <c r="D297" i="3"/>
  <c r="E326" i="1"/>
  <c r="D327" i="1"/>
  <c r="E346" i="7"/>
  <c r="C347" i="7"/>
  <c r="D346" i="7"/>
  <c r="E327" i="1" l="1"/>
  <c r="D328" i="1"/>
  <c r="E297" i="3"/>
  <c r="F297" i="3" s="1"/>
  <c r="D298" i="3"/>
  <c r="C348" i="7"/>
  <c r="E347" i="7"/>
  <c r="D347" i="7"/>
  <c r="E298" i="3" l="1"/>
  <c r="F298" i="3" s="1"/>
  <c r="D299" i="3"/>
  <c r="D329" i="1"/>
  <c r="E328" i="1"/>
  <c r="D348" i="7"/>
  <c r="C349" i="7"/>
  <c r="E348" i="7"/>
  <c r="E329" i="1" l="1"/>
  <c r="D330" i="1"/>
  <c r="E299" i="3"/>
  <c r="F299" i="3" s="1"/>
  <c r="D300" i="3"/>
  <c r="D349" i="7"/>
  <c r="C350" i="7"/>
  <c r="E349" i="7"/>
  <c r="E300" i="3" l="1"/>
  <c r="F300" i="3" s="1"/>
  <c r="D301" i="3"/>
  <c r="D331" i="1"/>
  <c r="E330" i="1"/>
  <c r="C351" i="7"/>
  <c r="D350" i="7"/>
  <c r="E350" i="7"/>
  <c r="E331" i="1" l="1"/>
  <c r="D332" i="1"/>
  <c r="E301" i="3"/>
  <c r="F301" i="3" s="1"/>
  <c r="D302" i="3"/>
  <c r="C352" i="7"/>
  <c r="E351" i="7"/>
  <c r="D351" i="7"/>
  <c r="E302" i="3" l="1"/>
  <c r="F302" i="3" s="1"/>
  <c r="D303" i="3"/>
  <c r="D333" i="1"/>
  <c r="E332" i="1"/>
  <c r="C353" i="7"/>
  <c r="E352" i="7"/>
  <c r="D352" i="7"/>
  <c r="E333" i="1" l="1"/>
  <c r="D334" i="1"/>
  <c r="E303" i="3"/>
  <c r="F303" i="3" s="1"/>
  <c r="D304" i="3"/>
  <c r="E353" i="7"/>
  <c r="C354" i="7"/>
  <c r="D353" i="7"/>
  <c r="E304" i="3" l="1"/>
  <c r="F304" i="3" s="1"/>
  <c r="D305" i="3"/>
  <c r="E334" i="1"/>
  <c r="D335" i="1"/>
  <c r="E354" i="7"/>
  <c r="C355" i="7"/>
  <c r="D354" i="7"/>
  <c r="D336" i="1" l="1"/>
  <c r="E335" i="1"/>
  <c r="E305" i="3"/>
  <c r="F305" i="3" s="1"/>
  <c r="D306" i="3"/>
  <c r="D355" i="7"/>
  <c r="E355" i="7"/>
  <c r="C356" i="7"/>
  <c r="E306" i="3" l="1"/>
  <c r="F306" i="3" s="1"/>
  <c r="D307" i="3"/>
  <c r="D337" i="1"/>
  <c r="E336" i="1"/>
  <c r="D356" i="7"/>
  <c r="C357" i="7"/>
  <c r="E356" i="7"/>
  <c r="E307" i="3" l="1"/>
  <c r="F307" i="3" s="1"/>
  <c r="D308" i="3"/>
  <c r="D338" i="1"/>
  <c r="E337" i="1"/>
  <c r="D357" i="7"/>
  <c r="C358" i="7"/>
  <c r="E357" i="7"/>
  <c r="D339" i="1" l="1"/>
  <c r="E338" i="1"/>
  <c r="E308" i="3"/>
  <c r="F308" i="3" s="1"/>
  <c r="D309" i="3"/>
  <c r="C359" i="7"/>
  <c r="E358" i="7"/>
  <c r="D358" i="7"/>
  <c r="E309" i="3" l="1"/>
  <c r="F309" i="3" s="1"/>
  <c r="D310" i="3"/>
  <c r="E339" i="1"/>
  <c r="D340" i="1"/>
  <c r="C360" i="7"/>
  <c r="E359" i="7"/>
  <c r="D359" i="7"/>
  <c r="D341" i="1" l="1"/>
  <c r="E340" i="1"/>
  <c r="E310" i="3"/>
  <c r="F310" i="3" s="1"/>
  <c r="D311" i="3"/>
  <c r="C361" i="7"/>
  <c r="E360" i="7"/>
  <c r="D360" i="7"/>
  <c r="E311" i="3" l="1"/>
  <c r="F311" i="3" s="1"/>
  <c r="D312" i="3"/>
  <c r="D342" i="1"/>
  <c r="E341" i="1"/>
  <c r="E361" i="7"/>
  <c r="C362" i="7"/>
  <c r="D361" i="7"/>
  <c r="E342" i="1" l="1"/>
  <c r="D343" i="1"/>
  <c r="E312" i="3"/>
  <c r="F312" i="3" s="1"/>
  <c r="D313" i="3"/>
  <c r="E362" i="7"/>
  <c r="D362" i="7"/>
  <c r="C363" i="7"/>
  <c r="E313" i="3" l="1"/>
  <c r="F313" i="3" s="1"/>
  <c r="D314" i="3"/>
  <c r="E343" i="1"/>
  <c r="D344" i="1"/>
  <c r="C364" i="7"/>
  <c r="E363" i="7"/>
  <c r="D363" i="7"/>
  <c r="E314" i="3" l="1"/>
  <c r="F314" i="3" s="1"/>
  <c r="D315" i="3"/>
  <c r="E344" i="1"/>
  <c r="D345" i="1"/>
  <c r="D364" i="7"/>
  <c r="E364" i="7"/>
  <c r="C365" i="7"/>
  <c r="E345" i="1" l="1"/>
  <c r="D346" i="1"/>
  <c r="E315" i="3"/>
  <c r="F315" i="3" s="1"/>
  <c r="D316" i="3"/>
  <c r="D365" i="7"/>
  <c r="C366" i="7"/>
  <c r="E365" i="7"/>
  <c r="E316" i="3" l="1"/>
  <c r="F316" i="3" s="1"/>
  <c r="D317" i="3"/>
  <c r="D347" i="1"/>
  <c r="E346" i="1"/>
  <c r="C367" i="7"/>
  <c r="E366" i="7"/>
  <c r="D366" i="7"/>
  <c r="E347" i="1" l="1"/>
  <c r="D348" i="1"/>
  <c r="E317" i="3"/>
  <c r="F317" i="3" s="1"/>
  <c r="D318" i="3"/>
  <c r="C368" i="7"/>
  <c r="E367" i="7"/>
  <c r="D367" i="7"/>
  <c r="E318" i="3" l="1"/>
  <c r="F318" i="3" s="1"/>
  <c r="D319" i="3"/>
  <c r="E348" i="1"/>
  <c r="D349" i="1"/>
  <c r="C369" i="7"/>
  <c r="E368" i="7"/>
  <c r="D368" i="7"/>
  <c r="E349" i="1" l="1"/>
  <c r="D350" i="1"/>
  <c r="E319" i="3"/>
  <c r="F319" i="3" s="1"/>
  <c r="D320" i="3"/>
  <c r="E369" i="7"/>
  <c r="D369" i="7"/>
  <c r="C370" i="7"/>
  <c r="E320" i="3" l="1"/>
  <c r="F320" i="3" s="1"/>
  <c r="D321" i="3"/>
  <c r="E350" i="1"/>
  <c r="D351" i="1"/>
  <c r="E370" i="7"/>
  <c r="C371" i="7"/>
  <c r="D370" i="7"/>
  <c r="E351" i="1" l="1"/>
  <c r="D352" i="1"/>
  <c r="E321" i="3"/>
  <c r="F321" i="3" s="1"/>
  <c r="D322" i="3"/>
  <c r="E371" i="7"/>
  <c r="C372" i="7"/>
  <c r="D371" i="7"/>
  <c r="E352" i="1" l="1"/>
  <c r="D353" i="1"/>
  <c r="E322" i="3"/>
  <c r="F322" i="3" s="1"/>
  <c r="D323" i="3"/>
  <c r="D372" i="7"/>
  <c r="C373" i="7"/>
  <c r="E372" i="7"/>
  <c r="E353" i="1" l="1"/>
  <c r="D354" i="1"/>
  <c r="E323" i="3"/>
  <c r="F323" i="3" s="1"/>
  <c r="D324" i="3"/>
  <c r="D373" i="7"/>
  <c r="C374" i="7"/>
  <c r="E373" i="7"/>
  <c r="D355" i="1" l="1"/>
  <c r="E354" i="1"/>
  <c r="E324" i="3"/>
  <c r="F324" i="3" s="1"/>
  <c r="D325" i="3"/>
  <c r="C375" i="7"/>
  <c r="D374" i="7"/>
  <c r="E374" i="7"/>
  <c r="E325" i="3" l="1"/>
  <c r="F325" i="3" s="1"/>
  <c r="D326" i="3"/>
  <c r="E355" i="1"/>
  <c r="D356" i="1"/>
  <c r="C376" i="7"/>
  <c r="E375" i="7"/>
  <c r="D375" i="7"/>
  <c r="E326" i="3" l="1"/>
  <c r="F326" i="3" s="1"/>
  <c r="D327" i="3"/>
  <c r="E356" i="1"/>
  <c r="D357" i="1"/>
  <c r="E376" i="7"/>
  <c r="D376" i="7"/>
  <c r="C377" i="7"/>
  <c r="E357" i="1" l="1"/>
  <c r="D358" i="1"/>
  <c r="D328" i="3"/>
  <c r="E327" i="3"/>
  <c r="F327" i="3" s="1"/>
  <c r="E377" i="7"/>
  <c r="D377" i="7"/>
  <c r="C378" i="7"/>
  <c r="D329" i="3" l="1"/>
  <c r="E328" i="3"/>
  <c r="F328" i="3" s="1"/>
  <c r="E358" i="1"/>
  <c r="D359" i="1"/>
  <c r="E378" i="7"/>
  <c r="D378" i="7"/>
  <c r="C379" i="7"/>
  <c r="D360" i="1" l="1"/>
  <c r="E359" i="1"/>
  <c r="E329" i="3"/>
  <c r="F329" i="3" s="1"/>
  <c r="D330" i="3"/>
  <c r="C380" i="7"/>
  <c r="E379" i="7"/>
  <c r="D379" i="7"/>
  <c r="E330" i="3" l="1"/>
  <c r="F330" i="3" s="1"/>
  <c r="D331" i="3"/>
  <c r="E360" i="1"/>
  <c r="D361" i="1"/>
  <c r="D380" i="7"/>
  <c r="C381" i="7"/>
  <c r="E380" i="7"/>
  <c r="E361" i="1" l="1"/>
  <c r="D362" i="1"/>
  <c r="E331" i="3"/>
  <c r="F331" i="3" s="1"/>
  <c r="D332" i="3"/>
  <c r="E10" i="9"/>
  <c r="I5" i="9" s="1"/>
  <c r="E16" i="8"/>
  <c r="I5" i="8" s="1"/>
  <c r="I7" i="8" s="1"/>
  <c r="D381" i="7"/>
  <c r="E381" i="7"/>
  <c r="C382" i="7"/>
  <c r="E332" i="3" l="1"/>
  <c r="F332" i="3" s="1"/>
  <c r="D333" i="3"/>
  <c r="E362" i="1"/>
  <c r="D363" i="1"/>
  <c r="I7" i="9"/>
  <c r="C383" i="7"/>
  <c r="E382" i="7"/>
  <c r="D382" i="7"/>
  <c r="E363" i="1" l="1"/>
  <c r="D364" i="1"/>
  <c r="E333" i="3"/>
  <c r="F333" i="3" s="1"/>
  <c r="D334" i="3"/>
  <c r="C384" i="7"/>
  <c r="E383" i="7"/>
  <c r="D383" i="7"/>
  <c r="E364" i="1" l="1"/>
  <c r="D365" i="1"/>
  <c r="E334" i="3"/>
  <c r="F334" i="3" s="1"/>
  <c r="D335" i="3"/>
  <c r="D384" i="7"/>
  <c r="C385" i="7"/>
  <c r="E384" i="7"/>
  <c r="E365" i="1" l="1"/>
  <c r="D366" i="1"/>
  <c r="E335" i="3"/>
  <c r="F335" i="3" s="1"/>
  <c r="D336" i="3"/>
  <c r="E385" i="7"/>
  <c r="C386" i="7"/>
  <c r="D385" i="7"/>
  <c r="E336" i="3" l="1"/>
  <c r="F336" i="3" s="1"/>
  <c r="D337" i="3"/>
  <c r="E366" i="1"/>
  <c r="D367" i="1"/>
  <c r="E386" i="7"/>
  <c r="C387" i="7"/>
  <c r="D386" i="7"/>
  <c r="D368" i="1" l="1"/>
  <c r="E367" i="1"/>
  <c r="E337" i="3"/>
  <c r="F337" i="3" s="1"/>
  <c r="D338" i="3"/>
  <c r="D387" i="7"/>
  <c r="C388" i="7"/>
  <c r="E387" i="7"/>
  <c r="E338" i="3" l="1"/>
  <c r="F338" i="3" s="1"/>
  <c r="D339" i="3"/>
  <c r="E368" i="1"/>
  <c r="D369" i="1"/>
  <c r="D388" i="7"/>
  <c r="C389" i="7"/>
  <c r="E388" i="7"/>
  <c r="E369" i="1" l="1"/>
  <c r="D370" i="1"/>
  <c r="E339" i="3"/>
  <c r="F339" i="3" s="1"/>
  <c r="D340" i="3"/>
  <c r="D389" i="7"/>
  <c r="C390" i="7"/>
  <c r="E389" i="7"/>
  <c r="E340" i="3" l="1"/>
  <c r="F340" i="3" s="1"/>
  <c r="D341" i="3"/>
  <c r="E370" i="1"/>
  <c r="D371" i="1"/>
  <c r="C391" i="7"/>
  <c r="E390" i="7"/>
  <c r="D390" i="7"/>
  <c r="E371" i="1" l="1"/>
  <c r="D372" i="1"/>
  <c r="E341" i="3"/>
  <c r="F341" i="3" s="1"/>
  <c r="D342" i="3"/>
  <c r="C392" i="7"/>
  <c r="D391" i="7"/>
  <c r="E391" i="7"/>
  <c r="E342" i="3" l="1"/>
  <c r="F342" i="3" s="1"/>
  <c r="D343" i="3"/>
  <c r="E372" i="1"/>
  <c r="D373" i="1"/>
  <c r="E392" i="7"/>
  <c r="D392" i="7"/>
  <c r="C393" i="7"/>
  <c r="E373" i="1" l="1"/>
  <c r="D374" i="1"/>
  <c r="E343" i="3"/>
  <c r="F343" i="3" s="1"/>
  <c r="D344" i="3"/>
  <c r="E393" i="7"/>
  <c r="C394" i="7"/>
  <c r="D393" i="7"/>
  <c r="E374" i="1" l="1"/>
  <c r="D375" i="1"/>
  <c r="E344" i="3"/>
  <c r="F344" i="3" s="1"/>
  <c r="D345" i="3"/>
  <c r="E394" i="7"/>
  <c r="D394" i="7"/>
  <c r="C395" i="7"/>
  <c r="E345" i="3" l="1"/>
  <c r="F345" i="3" s="1"/>
  <c r="D346" i="3"/>
  <c r="D376" i="1"/>
  <c r="E375" i="1"/>
  <c r="C396" i="7"/>
  <c r="E395" i="7"/>
  <c r="D395" i="7"/>
  <c r="E376" i="1" l="1"/>
  <c r="D377" i="1"/>
  <c r="E346" i="3"/>
  <c r="F346" i="3" s="1"/>
  <c r="D347" i="3"/>
  <c r="D396" i="7"/>
  <c r="C397" i="7"/>
  <c r="E396" i="7"/>
  <c r="E347" i="3" l="1"/>
  <c r="F347" i="3" s="1"/>
  <c r="D348" i="3"/>
  <c r="E377" i="1"/>
  <c r="D378" i="1"/>
  <c r="D397" i="7"/>
  <c r="C398" i="7"/>
  <c r="E397" i="7"/>
  <c r="D379" i="1" l="1"/>
  <c r="E378" i="1"/>
  <c r="E348" i="3"/>
  <c r="F348" i="3" s="1"/>
  <c r="D349" i="3"/>
  <c r="C399" i="7"/>
  <c r="E398" i="7"/>
  <c r="D398" i="7"/>
  <c r="E349" i="3" l="1"/>
  <c r="F349" i="3" s="1"/>
  <c r="D350" i="3"/>
  <c r="D380" i="1"/>
  <c r="E379" i="1"/>
  <c r="C400" i="7"/>
  <c r="E399" i="7"/>
  <c r="D399" i="7"/>
  <c r="D381" i="1" l="1"/>
  <c r="E380" i="1"/>
  <c r="E350" i="3"/>
  <c r="F350" i="3" s="1"/>
  <c r="D351" i="3"/>
  <c r="C401" i="7"/>
  <c r="D400" i="7"/>
  <c r="E400" i="7"/>
  <c r="E351" i="3" l="1"/>
  <c r="F351" i="3" s="1"/>
  <c r="D352" i="3"/>
  <c r="E381" i="1"/>
  <c r="D382" i="1"/>
  <c r="E401" i="7"/>
  <c r="D401" i="7"/>
  <c r="C402" i="7"/>
  <c r="D383" i="1" l="1"/>
  <c r="E382" i="1"/>
  <c r="E352" i="3"/>
  <c r="F352" i="3" s="1"/>
  <c r="D353" i="3"/>
  <c r="E402" i="7"/>
  <c r="D402" i="7"/>
  <c r="C403" i="7"/>
  <c r="E353" i="3" l="1"/>
  <c r="F353" i="3" s="1"/>
  <c r="D354" i="3"/>
  <c r="E383" i="1"/>
  <c r="D384" i="1"/>
  <c r="C404" i="7"/>
  <c r="D403" i="7"/>
  <c r="E403" i="7"/>
  <c r="E354" i="3" l="1"/>
  <c r="F354" i="3" s="1"/>
  <c r="D355" i="3"/>
  <c r="D385" i="1"/>
  <c r="E384" i="1"/>
  <c r="D404" i="7"/>
  <c r="C405" i="7"/>
  <c r="E404" i="7"/>
  <c r="E385" i="1" l="1"/>
  <c r="D386" i="1"/>
  <c r="E355" i="3"/>
  <c r="F355" i="3" s="1"/>
  <c r="D356" i="3"/>
  <c r="D405" i="7"/>
  <c r="E405" i="7"/>
  <c r="C406" i="7"/>
  <c r="E356" i="3" l="1"/>
  <c r="F356" i="3" s="1"/>
  <c r="D357" i="3"/>
  <c r="E386" i="1"/>
  <c r="D387" i="1"/>
  <c r="C407" i="7"/>
  <c r="E406" i="7"/>
  <c r="D406" i="7"/>
  <c r="E357" i="3" l="1"/>
  <c r="F357" i="3" s="1"/>
  <c r="D358" i="3"/>
  <c r="D388" i="1"/>
  <c r="E387" i="1"/>
  <c r="C408" i="7"/>
  <c r="E407" i="7"/>
  <c r="D407" i="7"/>
  <c r="D389" i="1" l="1"/>
  <c r="E388" i="1"/>
  <c r="E358" i="3"/>
  <c r="F358" i="3" s="1"/>
  <c r="D359" i="3"/>
  <c r="E408" i="7"/>
  <c r="D408" i="7"/>
  <c r="C409" i="7"/>
  <c r="E359" i="3" l="1"/>
  <c r="F359" i="3" s="1"/>
  <c r="D360" i="3"/>
  <c r="E389" i="1"/>
  <c r="D390" i="1"/>
  <c r="E409" i="7"/>
  <c r="C410" i="7"/>
  <c r="D409" i="7"/>
  <c r="E390" i="1" l="1"/>
  <c r="D391" i="1"/>
  <c r="E360" i="3"/>
  <c r="F360" i="3" s="1"/>
  <c r="D361" i="3"/>
  <c r="E410" i="7"/>
  <c r="D410" i="7"/>
  <c r="C411" i="7"/>
  <c r="D392" i="1" l="1"/>
  <c r="E391" i="1"/>
  <c r="E361" i="3"/>
  <c r="F361" i="3" s="1"/>
  <c r="D362" i="3"/>
  <c r="C412" i="7"/>
  <c r="E411" i="7"/>
  <c r="D411" i="7"/>
  <c r="E362" i="3" l="1"/>
  <c r="F362" i="3" s="1"/>
  <c r="D363" i="3"/>
  <c r="D393" i="1"/>
  <c r="E392" i="1"/>
  <c r="D412" i="7"/>
  <c r="E412" i="7"/>
  <c r="C413" i="7"/>
  <c r="E393" i="1" l="1"/>
  <c r="D394" i="1"/>
  <c r="E363" i="3"/>
  <c r="F363" i="3" s="1"/>
  <c r="D364" i="3"/>
  <c r="D413" i="7"/>
  <c r="C414" i="7"/>
  <c r="E413" i="7"/>
  <c r="E364" i="3" l="1"/>
  <c r="F364" i="3" s="1"/>
  <c r="D365" i="3"/>
  <c r="D395" i="1"/>
  <c r="E394" i="1"/>
  <c r="C415" i="7"/>
  <c r="D414" i="7"/>
  <c r="E414" i="7"/>
  <c r="D396" i="1" l="1"/>
  <c r="E395" i="1"/>
  <c r="E365" i="3"/>
  <c r="F365" i="3" s="1"/>
  <c r="D366" i="3"/>
  <c r="C416" i="7"/>
  <c r="E415" i="7"/>
  <c r="D415" i="7"/>
  <c r="E366" i="3" l="1"/>
  <c r="F366" i="3" s="1"/>
  <c r="D367" i="3"/>
  <c r="E396" i="1"/>
  <c r="D397" i="1"/>
  <c r="E397" i="1" s="1"/>
  <c r="E416" i="7"/>
  <c r="D416" i="7"/>
  <c r="C417" i="7"/>
  <c r="E367" i="3" l="1"/>
  <c r="F367" i="3" s="1"/>
  <c r="D368" i="3"/>
  <c r="E417" i="7"/>
  <c r="C418" i="7"/>
  <c r="D417" i="7"/>
  <c r="E368" i="3" l="1"/>
  <c r="F368" i="3" s="1"/>
  <c r="D369" i="3"/>
  <c r="E418" i="7"/>
  <c r="C419" i="7"/>
  <c r="D418" i="7"/>
  <c r="E369" i="3" l="1"/>
  <c r="F369" i="3" s="1"/>
  <c r="D370" i="3"/>
  <c r="D419" i="7"/>
  <c r="C420" i="7"/>
  <c r="E419" i="7"/>
  <c r="E370" i="3" l="1"/>
  <c r="F370" i="3" s="1"/>
  <c r="D371" i="3"/>
  <c r="D420" i="7"/>
  <c r="C421" i="7"/>
  <c r="E420" i="7"/>
  <c r="E371" i="3" l="1"/>
  <c r="F371" i="3" s="1"/>
  <c r="D372" i="3"/>
  <c r="D421" i="7"/>
  <c r="E421" i="7"/>
  <c r="C422" i="7"/>
  <c r="E372" i="3" l="1"/>
  <c r="F372" i="3" s="1"/>
  <c r="D373" i="3"/>
  <c r="C423" i="7"/>
  <c r="E422" i="7"/>
  <c r="D422" i="7"/>
  <c r="E373" i="3" l="1"/>
  <c r="F373" i="3" s="1"/>
  <c r="D374" i="3"/>
  <c r="C424" i="7"/>
  <c r="E423" i="7"/>
  <c r="D423" i="7"/>
  <c r="E374" i="3" l="1"/>
  <c r="F374" i="3" s="1"/>
  <c r="D375" i="3"/>
  <c r="D424" i="7"/>
  <c r="C425" i="7"/>
  <c r="E424" i="7"/>
  <c r="E375" i="3" l="1"/>
  <c r="F375" i="3" s="1"/>
  <c r="D376" i="3"/>
  <c r="E425" i="7"/>
  <c r="C426" i="7"/>
  <c r="C427" i="7" s="1"/>
  <c r="D425" i="7"/>
  <c r="E376" i="3" l="1"/>
  <c r="F376" i="3" s="1"/>
  <c r="D377" i="3"/>
  <c r="C428" i="7"/>
  <c r="D427" i="7"/>
  <c r="E427" i="7"/>
  <c r="E426" i="7"/>
  <c r="D426" i="7"/>
  <c r="E377" i="3" l="1"/>
  <c r="F377" i="3" s="1"/>
  <c r="D378" i="3"/>
  <c r="C429" i="7"/>
  <c r="D428" i="7"/>
  <c r="E428" i="7"/>
  <c r="E378" i="3" l="1"/>
  <c r="F378" i="3" s="1"/>
  <c r="D379" i="3"/>
  <c r="E429" i="7"/>
  <c r="D429" i="7"/>
  <c r="C430" i="7"/>
  <c r="E379" i="3" l="1"/>
  <c r="F379" i="3" s="1"/>
  <c r="D380" i="3"/>
  <c r="E430" i="7"/>
  <c r="C431" i="7"/>
  <c r="D430" i="7"/>
  <c r="E380" i="3" l="1"/>
  <c r="F380" i="3" s="1"/>
  <c r="D381" i="3"/>
  <c r="E431" i="7"/>
  <c r="D431" i="7"/>
  <c r="C432" i="7"/>
  <c r="E381" i="3" l="1"/>
  <c r="F381" i="3" s="1"/>
  <c r="D382" i="3"/>
  <c r="E432" i="7"/>
  <c r="D432" i="7"/>
  <c r="C433" i="7"/>
  <c r="E382" i="3" l="1"/>
  <c r="F382" i="3" s="1"/>
  <c r="D383" i="3"/>
  <c r="E433" i="7"/>
  <c r="D433" i="7"/>
  <c r="C434" i="7"/>
  <c r="E383" i="3" l="1"/>
  <c r="F383" i="3" s="1"/>
  <c r="D384" i="3"/>
  <c r="D434" i="7"/>
  <c r="C435" i="7"/>
  <c r="E434" i="7"/>
  <c r="E384" i="3" l="1"/>
  <c r="F384" i="3" s="1"/>
  <c r="D385" i="3"/>
  <c r="D435" i="7"/>
  <c r="C436" i="7"/>
  <c r="E435" i="7"/>
  <c r="E385" i="3" l="1"/>
  <c r="F385" i="3" s="1"/>
  <c r="D386" i="3"/>
  <c r="E436" i="7"/>
  <c r="D436" i="7"/>
  <c r="C437" i="7"/>
  <c r="E386" i="3" l="1"/>
  <c r="F386" i="3" s="1"/>
  <c r="D387" i="3"/>
  <c r="C438" i="7"/>
  <c r="E437" i="7"/>
  <c r="D437" i="7"/>
  <c r="E387" i="3" l="1"/>
  <c r="F387" i="3" s="1"/>
  <c r="D388" i="3"/>
  <c r="C439" i="7"/>
  <c r="E438" i="7"/>
  <c r="D438" i="7"/>
  <c r="E388" i="3" l="1"/>
  <c r="F388" i="3" s="1"/>
  <c r="D389" i="3"/>
  <c r="E439" i="7"/>
  <c r="D439" i="7"/>
  <c r="C440" i="7"/>
  <c r="E389" i="3" l="1"/>
  <c r="F389" i="3" s="1"/>
  <c r="D390" i="3"/>
  <c r="C441" i="7"/>
  <c r="E440" i="7"/>
  <c r="D440" i="7"/>
  <c r="E390" i="3" l="1"/>
  <c r="F390" i="3" s="1"/>
  <c r="D391" i="3"/>
  <c r="C442" i="7"/>
  <c r="E441" i="7"/>
  <c r="D441" i="7"/>
  <c r="E391" i="3" l="1"/>
  <c r="F391" i="3" s="1"/>
  <c r="D392" i="3"/>
  <c r="C443" i="7"/>
  <c r="E442" i="7"/>
  <c r="D442" i="7"/>
  <c r="E392" i="3" l="1"/>
  <c r="F392" i="3" s="1"/>
  <c r="D393" i="3"/>
  <c r="C444" i="7"/>
  <c r="E443" i="7"/>
  <c r="D443" i="7"/>
  <c r="E393" i="3" l="1"/>
  <c r="F393" i="3" s="1"/>
  <c r="D394" i="3"/>
  <c r="E444" i="7"/>
  <c r="C445" i="7"/>
  <c r="D444" i="7"/>
  <c r="E394" i="3" l="1"/>
  <c r="F394" i="3" s="1"/>
  <c r="D395" i="3"/>
  <c r="E445" i="7"/>
  <c r="D445" i="7"/>
  <c r="C446" i="7"/>
  <c r="E395" i="3" l="1"/>
  <c r="F395" i="3" s="1"/>
  <c r="D396" i="3"/>
  <c r="E446" i="7"/>
  <c r="D446" i="7"/>
  <c r="C447" i="7"/>
  <c r="E396" i="3" l="1"/>
  <c r="F396" i="3" s="1"/>
  <c r="D397" i="3"/>
  <c r="D447" i="7"/>
  <c r="C448" i="7"/>
  <c r="E447" i="7"/>
  <c r="E397" i="3" l="1"/>
  <c r="F397" i="3" s="1"/>
  <c r="D398" i="3"/>
  <c r="D448" i="7"/>
  <c r="C449" i="7"/>
  <c r="E448" i="7"/>
  <c r="E398" i="3" l="1"/>
  <c r="F398" i="3" s="1"/>
  <c r="D399" i="3"/>
  <c r="E449" i="7"/>
  <c r="D449" i="7"/>
  <c r="C450" i="7"/>
  <c r="E399" i="3" l="1"/>
  <c r="F399" i="3" s="1"/>
  <c r="D400" i="3"/>
  <c r="C451" i="7"/>
  <c r="E450" i="7"/>
  <c r="D450" i="7"/>
  <c r="E400" i="3" l="1"/>
  <c r="F400" i="3" s="1"/>
  <c r="D401" i="3"/>
  <c r="C452" i="7"/>
  <c r="E451" i="7"/>
  <c r="D451" i="7"/>
  <c r="E401" i="3" l="1"/>
  <c r="F401" i="3" s="1"/>
  <c r="D402" i="3"/>
  <c r="D452" i="7"/>
  <c r="C453" i="7"/>
  <c r="E452" i="7"/>
  <c r="E402" i="3" l="1"/>
  <c r="F402" i="3" s="1"/>
  <c r="D403" i="3"/>
  <c r="E453" i="7"/>
  <c r="D453" i="7"/>
  <c r="C454" i="7"/>
  <c r="E403" i="3" l="1"/>
  <c r="F403" i="3" s="1"/>
  <c r="D404" i="3"/>
  <c r="E454" i="7"/>
  <c r="D454" i="7"/>
  <c r="C455" i="7"/>
  <c r="E404" i="3" l="1"/>
  <c r="F404" i="3" s="1"/>
  <c r="D405" i="3"/>
  <c r="D455" i="7"/>
  <c r="C456" i="7"/>
  <c r="E455" i="7"/>
  <c r="E405" i="3" l="1"/>
  <c r="F405" i="3" s="1"/>
  <c r="D406" i="3"/>
  <c r="E406" i="3" s="1"/>
  <c r="F406" i="3" s="1"/>
  <c r="D456" i="7"/>
  <c r="C457" i="7"/>
  <c r="E456" i="7"/>
  <c r="D457" i="7" l="1"/>
  <c r="C458" i="7"/>
  <c r="E457" i="7"/>
  <c r="C459" i="7" l="1"/>
  <c r="E458" i="7"/>
  <c r="D458" i="7"/>
  <c r="C460" i="7" l="1"/>
  <c r="E459" i="7"/>
  <c r="D459" i="7"/>
  <c r="D460" i="7" l="1"/>
  <c r="C461" i="7"/>
  <c r="E460" i="7"/>
  <c r="E461" i="7" l="1"/>
  <c r="D461" i="7"/>
  <c r="C462" i="7"/>
  <c r="E462" i="7" l="1"/>
  <c r="D462" i="7"/>
  <c r="C463" i="7"/>
  <c r="D463" i="7" l="1"/>
  <c r="C464" i="7"/>
  <c r="E463" i="7"/>
  <c r="D464" i="7" l="1"/>
  <c r="C465" i="7"/>
  <c r="E464" i="7"/>
  <c r="C466" i="7" l="1"/>
  <c r="E465" i="7"/>
  <c r="D465" i="7"/>
  <c r="C467" i="7" l="1"/>
  <c r="E466" i="7"/>
  <c r="D466" i="7"/>
  <c r="C468" i="7" l="1"/>
  <c r="E467" i="7"/>
  <c r="D467" i="7"/>
  <c r="D468" i="7" l="1"/>
  <c r="C469" i="7"/>
  <c r="E468" i="7"/>
  <c r="E469" i="7" l="1"/>
  <c r="D469" i="7"/>
  <c r="C470" i="7"/>
  <c r="C471" i="7" l="1"/>
  <c r="D470" i="7"/>
  <c r="E470" i="7"/>
  <c r="D471" i="7" l="1"/>
  <c r="C472" i="7"/>
  <c r="E471" i="7"/>
  <c r="D472" i="7" l="1"/>
  <c r="C473" i="7"/>
  <c r="E472" i="7"/>
  <c r="E473" i="7" l="1"/>
  <c r="D473" i="7"/>
  <c r="C474" i="7"/>
  <c r="C475" i="7" l="1"/>
  <c r="E474" i="7"/>
  <c r="D474" i="7"/>
  <c r="C476" i="7" l="1"/>
  <c r="E475" i="7"/>
  <c r="D475" i="7"/>
  <c r="D476" i="7" l="1"/>
  <c r="C477" i="7"/>
  <c r="E476" i="7"/>
  <c r="E477" i="7" l="1"/>
  <c r="D477" i="7"/>
  <c r="C478" i="7"/>
  <c r="E478" i="7" l="1"/>
  <c r="D478" i="7"/>
  <c r="C479" i="7"/>
  <c r="D479" i="7" l="1"/>
  <c r="C480" i="7"/>
  <c r="E479" i="7"/>
  <c r="D480" i="7" l="1"/>
  <c r="C481" i="7"/>
  <c r="E480" i="7"/>
  <c r="D481" i="7" l="1"/>
  <c r="C482" i="7"/>
  <c r="E481" i="7"/>
  <c r="C483" i="7" l="1"/>
  <c r="E482" i="7"/>
  <c r="D482" i="7"/>
  <c r="C484" i="7" l="1"/>
  <c r="E483" i="7"/>
  <c r="D483" i="7"/>
  <c r="D484" i="7" l="1"/>
  <c r="C485" i="7"/>
  <c r="E484" i="7"/>
  <c r="E485" i="7" l="1"/>
  <c r="D485" i="7"/>
  <c r="C486" i="7"/>
  <c r="E486" i="7" l="1"/>
  <c r="D486" i="7"/>
  <c r="C487" i="7"/>
  <c r="D487" i="7" l="1"/>
  <c r="C488" i="7"/>
  <c r="E487" i="7"/>
  <c r="D488" i="7" l="1"/>
  <c r="C489" i="7"/>
  <c r="E488" i="7"/>
  <c r="E489" i="7" l="1"/>
  <c r="C490" i="7"/>
  <c r="D489" i="7"/>
  <c r="C491" i="7" l="1"/>
  <c r="D490" i="7"/>
  <c r="E490" i="7"/>
  <c r="C492" i="7" l="1"/>
  <c r="D491" i="7"/>
  <c r="E491" i="7"/>
  <c r="D492" i="7" l="1"/>
  <c r="E492" i="7"/>
  <c r="C493" i="7"/>
  <c r="E493" i="7" l="1"/>
  <c r="D493" i="7"/>
  <c r="C494" i="7"/>
  <c r="E494" i="7" l="1"/>
  <c r="D494" i="7"/>
  <c r="C495" i="7"/>
  <c r="D495" i="7" l="1"/>
  <c r="E495" i="7"/>
  <c r="C496" i="7"/>
  <c r="D496" i="7" l="1"/>
  <c r="E496" i="7"/>
  <c r="C497" i="7"/>
  <c r="D497" i="7" l="1"/>
  <c r="C498" i="7"/>
  <c r="E497" i="7"/>
  <c r="C499" i="7" l="1"/>
  <c r="E498" i="7"/>
  <c r="D498" i="7"/>
  <c r="C500" i="7" l="1"/>
  <c r="D499" i="7"/>
  <c r="E499" i="7"/>
  <c r="D500" i="7" l="1"/>
  <c r="E500" i="7"/>
  <c r="C501" i="7"/>
  <c r="E501" i="7" l="1"/>
  <c r="D501" i="7"/>
  <c r="C502" i="7"/>
  <c r="E502" i="7" l="1"/>
  <c r="D502" i="7"/>
  <c r="C503" i="7"/>
  <c r="D503" i="7" l="1"/>
  <c r="E503" i="7"/>
  <c r="C504" i="7"/>
  <c r="D504" i="7" l="1"/>
  <c r="E504" i="7"/>
  <c r="C505" i="7"/>
  <c r="D505" i="7" l="1"/>
  <c r="C506" i="7"/>
  <c r="E505" i="7"/>
  <c r="D506" i="7" l="1"/>
  <c r="E506" i="7"/>
</calcChain>
</file>

<file path=xl/sharedStrings.xml><?xml version="1.0" encoding="utf-8"?>
<sst xmlns="http://schemas.openxmlformats.org/spreadsheetml/2006/main" count="235" uniqueCount="141">
  <si>
    <t>fT =</t>
  </si>
  <si>
    <t>Tmin</t>
  </si>
  <si>
    <t>Topt</t>
  </si>
  <si>
    <t>Tmax</t>
  </si>
  <si>
    <t>Temp</t>
  </si>
  <si>
    <t>fT</t>
  </si>
  <si>
    <t>CoeffCond</t>
  </si>
  <si>
    <t>fVPD =</t>
  </si>
  <si>
    <t>exp(-CoeffCond*VPD)</t>
  </si>
  <si>
    <t>VPD (mB)</t>
  </si>
  <si>
    <t>SWconst</t>
  </si>
  <si>
    <t>SWpower</t>
  </si>
  <si>
    <t>'calculate soil water modifier</t>
  </si>
  <si>
    <t xml:space="preserve">      MoistRatio = ASW / MaxASW</t>
  </si>
  <si>
    <t xml:space="preserve">      fSW = 1 / (1 + ((1 - MoistRatio) / SWconst) ^ SWpower)</t>
  </si>
  <si>
    <t>ASW</t>
  </si>
  <si>
    <t>MoistRatio</t>
  </si>
  <si>
    <t>MaxASW</t>
  </si>
  <si>
    <t>Soil Texture Class</t>
  </si>
  <si>
    <t>Clay</t>
  </si>
  <si>
    <t>Clay loam</t>
  </si>
  <si>
    <t>Loam</t>
  </si>
  <si>
    <t>C</t>
  </si>
  <si>
    <t>CL</t>
  </si>
  <si>
    <t>L</t>
  </si>
  <si>
    <t>Loamy sand</t>
  </si>
  <si>
    <t>Sand</t>
  </si>
  <si>
    <t>Sandy clay</t>
  </si>
  <si>
    <t>LS</t>
  </si>
  <si>
    <t>S</t>
  </si>
  <si>
    <t>SC</t>
  </si>
  <si>
    <t>SCL</t>
  </si>
  <si>
    <t>Sandy clay loam</t>
  </si>
  <si>
    <t>Sandy loam</t>
  </si>
  <si>
    <t>SL</t>
  </si>
  <si>
    <t>Silt</t>
  </si>
  <si>
    <t>Silty clay</t>
  </si>
  <si>
    <t>Silty clay loam</t>
  </si>
  <si>
    <t>Silty loam</t>
  </si>
  <si>
    <t>T</t>
  </si>
  <si>
    <t>TC</t>
  </si>
  <si>
    <t>TCL</t>
  </si>
  <si>
    <t>TL</t>
  </si>
  <si>
    <t>Soil Composition (5)</t>
  </si>
  <si>
    <t>3-PG Modifier</t>
  </si>
  <si>
    <t>Swconst</t>
  </si>
  <si>
    <t>Swpower</t>
  </si>
  <si>
    <t>Name and Code</t>
  </si>
  <si>
    <t>'calculate soil nutrition modifier</t>
  </si>
  <si>
    <t>fNutr = 1 - (1 - fN0) * (1 - FR) ^ fNn</t>
  </si>
  <si>
    <t>fN0</t>
  </si>
  <si>
    <t>fNn</t>
  </si>
  <si>
    <t>FR</t>
  </si>
  <si>
    <t>fNutr</t>
  </si>
  <si>
    <t>fVPD</t>
  </si>
  <si>
    <t>fSW</t>
  </si>
  <si>
    <t>'calculate frost modifier</t>
  </si>
  <si>
    <t xml:space="preserve">      fFrost = 1 - kF * (FrostDays / 30)</t>
  </si>
  <si>
    <t>kF</t>
  </si>
  <si>
    <t>Frost Days</t>
  </si>
  <si>
    <t>'calculate VPD modifier</t>
  </si>
  <si>
    <t xml:space="preserve">      fVPD = Exp(-CoeffCond * VPD)</t>
  </si>
  <si>
    <t>((Tav - Tmin) / (Topt - Tmin)) * ((Tmax - Tav) / (Tmax - Topt)) ^  ((Tmax - Topt) / (Topt - Tmin))</t>
  </si>
  <si>
    <t xml:space="preserve"> 'calculate temperature response function to apply to alphaCx</t>
  </si>
  <si>
    <t xml:space="preserve">      If (Tav &lt;= Tmin) Or (Tav &gt;= Tmax) Then fT = 0 </t>
  </si>
  <si>
    <t>'calculate age modifier</t>
  </si>
  <si>
    <t xml:space="preserve">     RelAge = StandAge / MaxAge</t>
  </si>
  <si>
    <t xml:space="preserve">        fAge = (1 / (1 + (RelAge / rAge) ^ nAge))</t>
  </si>
  <si>
    <t>MaxAge</t>
  </si>
  <si>
    <t>nAge</t>
  </si>
  <si>
    <t>rAge</t>
  </si>
  <si>
    <t>Age</t>
  </si>
  <si>
    <t>RelAge</t>
  </si>
  <si>
    <t>'calculate CO2 modifiers</t>
  </si>
  <si>
    <t xml:space="preserve">      fCalpha = fCalphax * CO2 / (350 * (fCalphax - 1) + CO2)</t>
  </si>
  <si>
    <t xml:space="preserve">      fCg = fCg0 / (1 + (fCg0 - 1) * CO2 / 350)</t>
  </si>
  <si>
    <t>fCalpha700</t>
  </si>
  <si>
    <t>fCg700</t>
  </si>
  <si>
    <t>CO2</t>
  </si>
  <si>
    <t>fCalpha</t>
  </si>
  <si>
    <t>fCg</t>
  </si>
  <si>
    <t>fCg0 = fCg700 / (2 * fCg700 - 1)</t>
  </si>
  <si>
    <t xml:space="preserve">  fCalphax = fCalpha700 / (2 - fCalpha700)</t>
  </si>
  <si>
    <t xml:space="preserve">  fCalphax =</t>
  </si>
  <si>
    <t>fCg0 =</t>
  </si>
  <si>
    <t>FR =</t>
  </si>
  <si>
    <t>Tav =</t>
  </si>
  <si>
    <t>FrostDays =</t>
  </si>
  <si>
    <t>VPD =</t>
  </si>
  <si>
    <t>ASW =</t>
  </si>
  <si>
    <t>Age =</t>
  </si>
  <si>
    <t>fTemp =</t>
  </si>
  <si>
    <t>fFrost =</t>
  </si>
  <si>
    <t>fNutr =</t>
  </si>
  <si>
    <t>alphaCx =</t>
  </si>
  <si>
    <t>CO2 =</t>
  </si>
  <si>
    <t>alphaC =</t>
  </si>
  <si>
    <t>fSW =</t>
  </si>
  <si>
    <t>fAge =</t>
  </si>
  <si>
    <t>fCalpha =</t>
  </si>
  <si>
    <t>(alpha%)</t>
  </si>
  <si>
    <t>Gcmax</t>
  </si>
  <si>
    <t>Gc =</t>
  </si>
  <si>
    <t>(Gc%)</t>
  </si>
  <si>
    <t>fCg =</t>
  </si>
  <si>
    <t xml:space="preserve"> alphaC = alphaCx * fNutr * fT * fFrost * fCalpha * fVPD * fSW * fAge</t>
  </si>
  <si>
    <t>Exercise 2. Growth Modifiers</t>
  </si>
  <si>
    <t>Tmean</t>
  </si>
  <si>
    <t>VPD</t>
  </si>
  <si>
    <t>Unit</t>
  </si>
  <si>
    <t>Celcius</t>
  </si>
  <si>
    <t>days/month</t>
  </si>
  <si>
    <t>mBar</t>
  </si>
  <si>
    <t>ppm</t>
  </si>
  <si>
    <t>years</t>
  </si>
  <si>
    <t>Scenario 1</t>
  </si>
  <si>
    <t>Factor</t>
  </si>
  <si>
    <t>Growth Modifier</t>
  </si>
  <si>
    <t>fFrost</t>
  </si>
  <si>
    <t>fAge</t>
  </si>
  <si>
    <t>fCO2</t>
  </si>
  <si>
    <t>Determine:</t>
  </si>
  <si>
    <t>Scenario 2</t>
  </si>
  <si>
    <t>Soil type</t>
  </si>
  <si>
    <t>Species 1</t>
  </si>
  <si>
    <t>Species 2</t>
  </si>
  <si>
    <t>Table 1. Physiological parameters</t>
  </si>
  <si>
    <t>Table 2. Environmental scenarios</t>
  </si>
  <si>
    <t>Table 3. Soil type and ASW</t>
  </si>
  <si>
    <t>AlphaCx</t>
  </si>
  <si>
    <t>alphaCx</t>
  </si>
  <si>
    <t>alphaC</t>
  </si>
  <si>
    <t>% reduction</t>
  </si>
  <si>
    <t>Spp1</t>
  </si>
  <si>
    <t>Spp2</t>
  </si>
  <si>
    <t>Gc</t>
  </si>
  <si>
    <t xml:space="preserve"> Gc = Gcmax * fFrost * fCg * fVPD * fSW</t>
  </si>
  <si>
    <t>This exercise consists of determining the effects of the 7 growth modifiers on alphaC and Gc for 2 hypothetical tree species with physiological parameters decribed in Table 1 growing in 2 environments described in Tables 2 and 3.</t>
  </si>
  <si>
    <t>1. AlphaC (AlphaCx x Growth Modifiers) for both species growing in environmental scenarios 1 and 2 (4 answers)</t>
  </si>
  <si>
    <t>2. Gc (Gcmax x Growth Modifiers) for both species growing in environmental scenarios 1 and 2 (4 answers)</t>
  </si>
  <si>
    <t>3. Relative reduction on alphaC and Gc for each species growing in environmental scenarios 1 and 2 (4 answers)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</si>
</sst>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3" borderId="0" xfId="2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3" xfId="0" applyFill="1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2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2" borderId="9" xfId="0" applyFont="1" applyFill="1" applyBorder="1"/>
    <xf numFmtId="0" fontId="6" fillId="2" borderId="10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164" fontId="5" fillId="5" borderId="6" xfId="1" applyNumberFormat="1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5" fillId="5" borderId="6" xfId="0" applyFont="1" applyFill="1" applyBorder="1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7" fillId="2" borderId="11" xfId="0" applyFont="1" applyFill="1" applyBorder="1"/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TasdataSand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Modifier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f_Temp!$E$6</c:f>
              <c:strCache>
                <c:ptCount val="1"/>
                <c:pt idx="0">
                  <c:v>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f_Temp!$D$7:$D$397</c:f>
              <c:numCache>
                <c:formatCode>General</c:formatCode>
                <c:ptCount val="39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  <c:pt idx="144">
                  <c:v>15.399999999999963</c:v>
                </c:pt>
                <c:pt idx="145">
                  <c:v>15.499999999999963</c:v>
                </c:pt>
                <c:pt idx="146">
                  <c:v>15.599999999999962</c:v>
                </c:pt>
                <c:pt idx="147">
                  <c:v>15.699999999999962</c:v>
                </c:pt>
                <c:pt idx="148">
                  <c:v>15.799999999999962</c:v>
                </c:pt>
                <c:pt idx="149">
                  <c:v>15.899999999999961</c:v>
                </c:pt>
                <c:pt idx="150">
                  <c:v>15.999999999999961</c:v>
                </c:pt>
                <c:pt idx="151">
                  <c:v>16.099999999999962</c:v>
                </c:pt>
                <c:pt idx="152">
                  <c:v>16.199999999999964</c:v>
                </c:pt>
                <c:pt idx="153">
                  <c:v>16.299999999999965</c:v>
                </c:pt>
                <c:pt idx="154">
                  <c:v>16.399999999999967</c:v>
                </c:pt>
                <c:pt idx="155">
                  <c:v>16.499999999999968</c:v>
                </c:pt>
                <c:pt idx="156">
                  <c:v>16.599999999999969</c:v>
                </c:pt>
                <c:pt idx="157">
                  <c:v>16.699999999999971</c:v>
                </c:pt>
                <c:pt idx="158">
                  <c:v>16.799999999999972</c:v>
                </c:pt>
                <c:pt idx="159">
                  <c:v>16.899999999999974</c:v>
                </c:pt>
                <c:pt idx="160">
                  <c:v>16.999999999999975</c:v>
                </c:pt>
                <c:pt idx="161">
                  <c:v>17.099999999999977</c:v>
                </c:pt>
                <c:pt idx="162">
                  <c:v>17.199999999999978</c:v>
                </c:pt>
                <c:pt idx="163">
                  <c:v>17.299999999999979</c:v>
                </c:pt>
                <c:pt idx="164">
                  <c:v>17.399999999999981</c:v>
                </c:pt>
                <c:pt idx="165">
                  <c:v>17.499999999999982</c:v>
                </c:pt>
                <c:pt idx="166">
                  <c:v>17.599999999999984</c:v>
                </c:pt>
                <c:pt idx="167">
                  <c:v>17.699999999999985</c:v>
                </c:pt>
                <c:pt idx="168">
                  <c:v>17.799999999999986</c:v>
                </c:pt>
                <c:pt idx="169">
                  <c:v>17.899999999999988</c:v>
                </c:pt>
                <c:pt idx="170">
                  <c:v>17.999999999999989</c:v>
                </c:pt>
                <c:pt idx="171">
                  <c:v>18.099999999999991</c:v>
                </c:pt>
                <c:pt idx="172">
                  <c:v>18.199999999999992</c:v>
                </c:pt>
                <c:pt idx="173">
                  <c:v>18.299999999999994</c:v>
                </c:pt>
                <c:pt idx="174">
                  <c:v>18.399999999999995</c:v>
                </c:pt>
                <c:pt idx="175">
                  <c:v>18.499999999999996</c:v>
                </c:pt>
                <c:pt idx="176">
                  <c:v>18.599999999999998</c:v>
                </c:pt>
                <c:pt idx="177">
                  <c:v>18.7</c:v>
                </c:pt>
                <c:pt idx="178">
                  <c:v>18.8</c:v>
                </c:pt>
                <c:pt idx="179">
                  <c:v>18.900000000000002</c:v>
                </c:pt>
                <c:pt idx="180">
                  <c:v>19.000000000000004</c:v>
                </c:pt>
                <c:pt idx="181">
                  <c:v>19.100000000000005</c:v>
                </c:pt>
                <c:pt idx="182">
                  <c:v>19.200000000000006</c:v>
                </c:pt>
                <c:pt idx="183">
                  <c:v>19.300000000000008</c:v>
                </c:pt>
                <c:pt idx="184">
                  <c:v>19.400000000000009</c:v>
                </c:pt>
                <c:pt idx="185">
                  <c:v>19.500000000000011</c:v>
                </c:pt>
                <c:pt idx="186">
                  <c:v>19.600000000000012</c:v>
                </c:pt>
                <c:pt idx="187">
                  <c:v>19.700000000000014</c:v>
                </c:pt>
                <c:pt idx="188">
                  <c:v>19.800000000000015</c:v>
                </c:pt>
                <c:pt idx="189">
                  <c:v>19.900000000000016</c:v>
                </c:pt>
                <c:pt idx="190">
                  <c:v>20.000000000000018</c:v>
                </c:pt>
                <c:pt idx="191">
                  <c:v>20.100000000000019</c:v>
                </c:pt>
                <c:pt idx="192">
                  <c:v>20.200000000000021</c:v>
                </c:pt>
                <c:pt idx="193">
                  <c:v>20.300000000000022</c:v>
                </c:pt>
                <c:pt idx="194">
                  <c:v>20.400000000000023</c:v>
                </c:pt>
                <c:pt idx="195">
                  <c:v>20.500000000000025</c:v>
                </c:pt>
                <c:pt idx="196">
                  <c:v>20.600000000000026</c:v>
                </c:pt>
                <c:pt idx="197">
                  <c:v>20.700000000000028</c:v>
                </c:pt>
                <c:pt idx="198">
                  <c:v>20.800000000000029</c:v>
                </c:pt>
                <c:pt idx="199">
                  <c:v>20.900000000000031</c:v>
                </c:pt>
                <c:pt idx="200">
                  <c:v>21.000000000000032</c:v>
                </c:pt>
                <c:pt idx="201">
                  <c:v>21.100000000000033</c:v>
                </c:pt>
                <c:pt idx="202">
                  <c:v>21.200000000000035</c:v>
                </c:pt>
                <c:pt idx="203">
                  <c:v>21.300000000000036</c:v>
                </c:pt>
                <c:pt idx="204">
                  <c:v>21.400000000000038</c:v>
                </c:pt>
                <c:pt idx="205">
                  <c:v>21.500000000000039</c:v>
                </c:pt>
                <c:pt idx="206">
                  <c:v>21.600000000000041</c:v>
                </c:pt>
                <c:pt idx="207">
                  <c:v>21.700000000000042</c:v>
                </c:pt>
                <c:pt idx="208">
                  <c:v>21.800000000000043</c:v>
                </c:pt>
                <c:pt idx="209">
                  <c:v>21.900000000000045</c:v>
                </c:pt>
                <c:pt idx="210">
                  <c:v>22.000000000000046</c:v>
                </c:pt>
                <c:pt idx="211">
                  <c:v>22.100000000000048</c:v>
                </c:pt>
                <c:pt idx="212">
                  <c:v>22.200000000000049</c:v>
                </c:pt>
                <c:pt idx="213">
                  <c:v>22.30000000000005</c:v>
                </c:pt>
                <c:pt idx="214">
                  <c:v>22.400000000000052</c:v>
                </c:pt>
                <c:pt idx="215">
                  <c:v>22.500000000000053</c:v>
                </c:pt>
                <c:pt idx="216">
                  <c:v>22.600000000000055</c:v>
                </c:pt>
                <c:pt idx="217">
                  <c:v>22.700000000000056</c:v>
                </c:pt>
                <c:pt idx="218">
                  <c:v>22.800000000000058</c:v>
                </c:pt>
                <c:pt idx="219">
                  <c:v>22.900000000000059</c:v>
                </c:pt>
                <c:pt idx="220">
                  <c:v>23.00000000000006</c:v>
                </c:pt>
                <c:pt idx="221">
                  <c:v>23.100000000000062</c:v>
                </c:pt>
                <c:pt idx="222">
                  <c:v>23.200000000000063</c:v>
                </c:pt>
                <c:pt idx="223">
                  <c:v>23.300000000000065</c:v>
                </c:pt>
                <c:pt idx="224">
                  <c:v>23.400000000000066</c:v>
                </c:pt>
                <c:pt idx="225">
                  <c:v>23.500000000000068</c:v>
                </c:pt>
                <c:pt idx="226">
                  <c:v>23.600000000000069</c:v>
                </c:pt>
                <c:pt idx="227">
                  <c:v>23.70000000000007</c:v>
                </c:pt>
                <c:pt idx="228">
                  <c:v>23.800000000000072</c:v>
                </c:pt>
                <c:pt idx="229">
                  <c:v>23.900000000000073</c:v>
                </c:pt>
                <c:pt idx="230">
                  <c:v>24.000000000000075</c:v>
                </c:pt>
                <c:pt idx="231">
                  <c:v>24.100000000000076</c:v>
                </c:pt>
                <c:pt idx="232">
                  <c:v>24.200000000000077</c:v>
                </c:pt>
                <c:pt idx="233">
                  <c:v>24.300000000000079</c:v>
                </c:pt>
                <c:pt idx="234">
                  <c:v>24.40000000000008</c:v>
                </c:pt>
                <c:pt idx="235">
                  <c:v>24.500000000000082</c:v>
                </c:pt>
                <c:pt idx="236">
                  <c:v>24.600000000000083</c:v>
                </c:pt>
                <c:pt idx="237">
                  <c:v>24.700000000000085</c:v>
                </c:pt>
                <c:pt idx="238">
                  <c:v>24.800000000000086</c:v>
                </c:pt>
                <c:pt idx="239">
                  <c:v>24.900000000000087</c:v>
                </c:pt>
                <c:pt idx="240">
                  <c:v>25.000000000000089</c:v>
                </c:pt>
                <c:pt idx="241">
                  <c:v>25.10000000000009</c:v>
                </c:pt>
                <c:pt idx="242">
                  <c:v>25.200000000000092</c:v>
                </c:pt>
                <c:pt idx="243">
                  <c:v>25.300000000000093</c:v>
                </c:pt>
                <c:pt idx="244">
                  <c:v>25.400000000000095</c:v>
                </c:pt>
                <c:pt idx="245">
                  <c:v>25.500000000000096</c:v>
                </c:pt>
                <c:pt idx="246">
                  <c:v>25.600000000000097</c:v>
                </c:pt>
                <c:pt idx="247">
                  <c:v>25.700000000000099</c:v>
                </c:pt>
                <c:pt idx="248">
                  <c:v>25.8000000000001</c:v>
                </c:pt>
                <c:pt idx="249">
                  <c:v>25.900000000000102</c:v>
                </c:pt>
                <c:pt idx="250">
                  <c:v>26.000000000000103</c:v>
                </c:pt>
                <c:pt idx="251">
                  <c:v>26.100000000000104</c:v>
                </c:pt>
                <c:pt idx="252">
                  <c:v>26.200000000000106</c:v>
                </c:pt>
                <c:pt idx="253">
                  <c:v>26.300000000000107</c:v>
                </c:pt>
                <c:pt idx="254">
                  <c:v>26.400000000000109</c:v>
                </c:pt>
                <c:pt idx="255">
                  <c:v>26.50000000000011</c:v>
                </c:pt>
                <c:pt idx="256">
                  <c:v>26.600000000000112</c:v>
                </c:pt>
                <c:pt idx="257">
                  <c:v>26.700000000000113</c:v>
                </c:pt>
                <c:pt idx="258">
                  <c:v>26.800000000000114</c:v>
                </c:pt>
                <c:pt idx="259">
                  <c:v>26.900000000000116</c:v>
                </c:pt>
                <c:pt idx="260">
                  <c:v>27.000000000000117</c:v>
                </c:pt>
                <c:pt idx="261">
                  <c:v>27.100000000000119</c:v>
                </c:pt>
                <c:pt idx="262">
                  <c:v>27.20000000000012</c:v>
                </c:pt>
                <c:pt idx="263">
                  <c:v>27.300000000000122</c:v>
                </c:pt>
                <c:pt idx="264">
                  <c:v>27.400000000000123</c:v>
                </c:pt>
                <c:pt idx="265">
                  <c:v>27.500000000000124</c:v>
                </c:pt>
                <c:pt idx="266">
                  <c:v>27.600000000000126</c:v>
                </c:pt>
                <c:pt idx="267">
                  <c:v>27.700000000000127</c:v>
                </c:pt>
                <c:pt idx="268">
                  <c:v>27.800000000000129</c:v>
                </c:pt>
                <c:pt idx="269">
                  <c:v>27.90000000000013</c:v>
                </c:pt>
                <c:pt idx="270">
                  <c:v>28.000000000000131</c:v>
                </c:pt>
                <c:pt idx="271">
                  <c:v>28.100000000000133</c:v>
                </c:pt>
                <c:pt idx="272">
                  <c:v>28.200000000000134</c:v>
                </c:pt>
                <c:pt idx="273">
                  <c:v>28.300000000000136</c:v>
                </c:pt>
                <c:pt idx="274">
                  <c:v>28.400000000000137</c:v>
                </c:pt>
                <c:pt idx="275">
                  <c:v>28.500000000000139</c:v>
                </c:pt>
                <c:pt idx="276">
                  <c:v>28.60000000000014</c:v>
                </c:pt>
                <c:pt idx="277">
                  <c:v>28.700000000000141</c:v>
                </c:pt>
                <c:pt idx="278">
                  <c:v>28.800000000000143</c:v>
                </c:pt>
                <c:pt idx="279">
                  <c:v>28.900000000000144</c:v>
                </c:pt>
                <c:pt idx="280">
                  <c:v>29.000000000000146</c:v>
                </c:pt>
                <c:pt idx="281">
                  <c:v>29.100000000000147</c:v>
                </c:pt>
                <c:pt idx="282">
                  <c:v>29.200000000000149</c:v>
                </c:pt>
                <c:pt idx="283">
                  <c:v>29.30000000000015</c:v>
                </c:pt>
                <c:pt idx="284">
                  <c:v>29.400000000000151</c:v>
                </c:pt>
                <c:pt idx="285">
                  <c:v>29.500000000000153</c:v>
                </c:pt>
                <c:pt idx="286">
                  <c:v>29.600000000000154</c:v>
                </c:pt>
                <c:pt idx="287">
                  <c:v>29.700000000000156</c:v>
                </c:pt>
                <c:pt idx="288">
                  <c:v>29.800000000000157</c:v>
                </c:pt>
                <c:pt idx="289">
                  <c:v>29.900000000000158</c:v>
                </c:pt>
                <c:pt idx="290">
                  <c:v>30.00000000000016</c:v>
                </c:pt>
                <c:pt idx="291">
                  <c:v>30.100000000000161</c:v>
                </c:pt>
                <c:pt idx="292">
                  <c:v>30.200000000000163</c:v>
                </c:pt>
                <c:pt idx="293">
                  <c:v>30.300000000000164</c:v>
                </c:pt>
                <c:pt idx="294">
                  <c:v>30.400000000000166</c:v>
                </c:pt>
                <c:pt idx="295">
                  <c:v>30.500000000000167</c:v>
                </c:pt>
                <c:pt idx="296">
                  <c:v>30.600000000000168</c:v>
                </c:pt>
                <c:pt idx="297">
                  <c:v>30.70000000000017</c:v>
                </c:pt>
                <c:pt idx="298">
                  <c:v>30.800000000000171</c:v>
                </c:pt>
                <c:pt idx="299">
                  <c:v>30.900000000000173</c:v>
                </c:pt>
                <c:pt idx="300">
                  <c:v>31.000000000000174</c:v>
                </c:pt>
                <c:pt idx="301">
                  <c:v>31.100000000000176</c:v>
                </c:pt>
                <c:pt idx="302">
                  <c:v>31.200000000000177</c:v>
                </c:pt>
                <c:pt idx="303">
                  <c:v>31.300000000000178</c:v>
                </c:pt>
                <c:pt idx="304">
                  <c:v>31.40000000000018</c:v>
                </c:pt>
                <c:pt idx="305">
                  <c:v>31.500000000000181</c:v>
                </c:pt>
                <c:pt idx="306">
                  <c:v>31.600000000000183</c:v>
                </c:pt>
                <c:pt idx="307">
                  <c:v>31.700000000000184</c:v>
                </c:pt>
                <c:pt idx="308">
                  <c:v>31.800000000000185</c:v>
                </c:pt>
                <c:pt idx="309">
                  <c:v>31.900000000000187</c:v>
                </c:pt>
                <c:pt idx="310">
                  <c:v>32.000000000000185</c:v>
                </c:pt>
                <c:pt idx="311">
                  <c:v>32.100000000000186</c:v>
                </c:pt>
                <c:pt idx="312">
                  <c:v>32.200000000000188</c:v>
                </c:pt>
                <c:pt idx="313">
                  <c:v>32.300000000000189</c:v>
                </c:pt>
                <c:pt idx="314">
                  <c:v>32.40000000000019</c:v>
                </c:pt>
                <c:pt idx="315">
                  <c:v>32.500000000000192</c:v>
                </c:pt>
                <c:pt idx="316">
                  <c:v>32.600000000000193</c:v>
                </c:pt>
                <c:pt idx="317">
                  <c:v>32.700000000000195</c:v>
                </c:pt>
                <c:pt idx="318">
                  <c:v>32.800000000000196</c:v>
                </c:pt>
                <c:pt idx="319">
                  <c:v>32.900000000000198</c:v>
                </c:pt>
                <c:pt idx="320">
                  <c:v>33.000000000000199</c:v>
                </c:pt>
                <c:pt idx="321">
                  <c:v>33.1000000000002</c:v>
                </c:pt>
                <c:pt idx="322">
                  <c:v>33.200000000000202</c:v>
                </c:pt>
                <c:pt idx="323">
                  <c:v>33.300000000000203</c:v>
                </c:pt>
                <c:pt idx="324">
                  <c:v>33.400000000000205</c:v>
                </c:pt>
                <c:pt idx="325">
                  <c:v>33.500000000000206</c:v>
                </c:pt>
                <c:pt idx="326">
                  <c:v>33.600000000000207</c:v>
                </c:pt>
                <c:pt idx="327">
                  <c:v>33.700000000000209</c:v>
                </c:pt>
                <c:pt idx="328">
                  <c:v>33.80000000000021</c:v>
                </c:pt>
                <c:pt idx="329">
                  <c:v>33.900000000000212</c:v>
                </c:pt>
                <c:pt idx="330">
                  <c:v>34.000000000000213</c:v>
                </c:pt>
                <c:pt idx="331">
                  <c:v>34.100000000000215</c:v>
                </c:pt>
                <c:pt idx="332">
                  <c:v>34.200000000000216</c:v>
                </c:pt>
                <c:pt idx="333">
                  <c:v>34.300000000000217</c:v>
                </c:pt>
                <c:pt idx="334">
                  <c:v>34.400000000000219</c:v>
                </c:pt>
                <c:pt idx="335">
                  <c:v>34.50000000000022</c:v>
                </c:pt>
                <c:pt idx="336">
                  <c:v>34.600000000000222</c:v>
                </c:pt>
                <c:pt idx="337">
                  <c:v>34.700000000000223</c:v>
                </c:pt>
                <c:pt idx="338">
                  <c:v>34.800000000000225</c:v>
                </c:pt>
                <c:pt idx="339">
                  <c:v>34.900000000000226</c:v>
                </c:pt>
                <c:pt idx="340">
                  <c:v>35.000000000000227</c:v>
                </c:pt>
                <c:pt idx="341">
                  <c:v>35.100000000000229</c:v>
                </c:pt>
                <c:pt idx="342">
                  <c:v>35.20000000000023</c:v>
                </c:pt>
                <c:pt idx="343">
                  <c:v>35.300000000000232</c:v>
                </c:pt>
                <c:pt idx="344">
                  <c:v>35.400000000000233</c:v>
                </c:pt>
                <c:pt idx="345">
                  <c:v>35.500000000000234</c:v>
                </c:pt>
                <c:pt idx="346">
                  <c:v>35.600000000000236</c:v>
                </c:pt>
                <c:pt idx="347">
                  <c:v>35.700000000000237</c:v>
                </c:pt>
                <c:pt idx="348">
                  <c:v>35.800000000000239</c:v>
                </c:pt>
                <c:pt idx="349">
                  <c:v>35.90000000000024</c:v>
                </c:pt>
                <c:pt idx="350">
                  <c:v>36.000000000000242</c:v>
                </c:pt>
                <c:pt idx="351">
                  <c:v>36.100000000000243</c:v>
                </c:pt>
                <c:pt idx="352">
                  <c:v>36.200000000000244</c:v>
                </c:pt>
                <c:pt idx="353">
                  <c:v>36.300000000000246</c:v>
                </c:pt>
                <c:pt idx="354">
                  <c:v>36.400000000000247</c:v>
                </c:pt>
                <c:pt idx="355">
                  <c:v>36.500000000000249</c:v>
                </c:pt>
                <c:pt idx="356">
                  <c:v>36.60000000000025</c:v>
                </c:pt>
                <c:pt idx="357">
                  <c:v>36.700000000000252</c:v>
                </c:pt>
                <c:pt idx="358">
                  <c:v>36.800000000000253</c:v>
                </c:pt>
                <c:pt idx="359">
                  <c:v>36.900000000000254</c:v>
                </c:pt>
                <c:pt idx="360">
                  <c:v>37.000000000000256</c:v>
                </c:pt>
                <c:pt idx="361">
                  <c:v>37.100000000000257</c:v>
                </c:pt>
                <c:pt idx="362">
                  <c:v>37.200000000000259</c:v>
                </c:pt>
                <c:pt idx="363">
                  <c:v>37.30000000000026</c:v>
                </c:pt>
                <c:pt idx="364">
                  <c:v>37.400000000000261</c:v>
                </c:pt>
                <c:pt idx="365">
                  <c:v>37.500000000000263</c:v>
                </c:pt>
                <c:pt idx="366">
                  <c:v>37.600000000000264</c:v>
                </c:pt>
                <c:pt idx="367">
                  <c:v>37.700000000000266</c:v>
                </c:pt>
                <c:pt idx="368">
                  <c:v>37.800000000000267</c:v>
                </c:pt>
                <c:pt idx="369">
                  <c:v>37.900000000000269</c:v>
                </c:pt>
                <c:pt idx="370">
                  <c:v>38.00000000000027</c:v>
                </c:pt>
                <c:pt idx="371">
                  <c:v>38.100000000000271</c:v>
                </c:pt>
                <c:pt idx="372">
                  <c:v>38.200000000000273</c:v>
                </c:pt>
                <c:pt idx="373">
                  <c:v>38.300000000000274</c:v>
                </c:pt>
                <c:pt idx="374">
                  <c:v>38.400000000000276</c:v>
                </c:pt>
                <c:pt idx="375">
                  <c:v>38.500000000000277</c:v>
                </c:pt>
                <c:pt idx="376">
                  <c:v>38.600000000000279</c:v>
                </c:pt>
                <c:pt idx="377">
                  <c:v>38.70000000000028</c:v>
                </c:pt>
                <c:pt idx="378">
                  <c:v>38.800000000000281</c:v>
                </c:pt>
                <c:pt idx="379">
                  <c:v>38.900000000000283</c:v>
                </c:pt>
                <c:pt idx="380">
                  <c:v>39.000000000000284</c:v>
                </c:pt>
                <c:pt idx="381">
                  <c:v>39.100000000000286</c:v>
                </c:pt>
                <c:pt idx="382">
                  <c:v>39.200000000000287</c:v>
                </c:pt>
                <c:pt idx="383">
                  <c:v>39.300000000000288</c:v>
                </c:pt>
                <c:pt idx="384">
                  <c:v>39.40000000000029</c:v>
                </c:pt>
                <c:pt idx="385">
                  <c:v>39.500000000000291</c:v>
                </c:pt>
                <c:pt idx="386">
                  <c:v>39.600000000000293</c:v>
                </c:pt>
                <c:pt idx="387">
                  <c:v>39.700000000000294</c:v>
                </c:pt>
                <c:pt idx="388">
                  <c:v>39.800000000000296</c:v>
                </c:pt>
                <c:pt idx="389">
                  <c:v>39.900000000000297</c:v>
                </c:pt>
                <c:pt idx="390">
                  <c:v>40.000000000000298</c:v>
                </c:pt>
              </c:numCache>
            </c:numRef>
          </c:xVal>
          <c:yVal>
            <c:numRef>
              <c:f>f_Temp!$E$7:$E$397</c:f>
              <c:numCache>
                <c:formatCode>General</c:formatCode>
                <c:ptCount val="3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1.2247336178611394E-2</c:v>
                </c:pt>
                <c:pt idx="92">
                  <c:v>2.4429046930040599E-2</c:v>
                </c:pt>
                <c:pt idx="93">
                  <c:v>3.6544999855580157E-2</c:v>
                </c:pt>
                <c:pt idx="94">
                  <c:v>4.8595061602939159E-2</c:v>
                </c:pt>
                <c:pt idx="95">
                  <c:v>6.0579097854927197E-2</c:v>
                </c:pt>
                <c:pt idx="96">
                  <c:v>7.2496973317955807E-2</c:v>
                </c:pt>
                <c:pt idx="97">
                  <c:v>8.4348551710350966E-2</c:v>
                </c:pt>
                <c:pt idx="98">
                  <c:v>9.6133695750473355E-2</c:v>
                </c:pt>
                <c:pt idx="99">
                  <c:v>0.10785226714464165</c:v>
                </c:pt>
                <c:pt idx="100">
                  <c:v>0.11950412657485525</c:v>
                </c:pt>
                <c:pt idx="101">
                  <c:v>0.13108913368631192</c:v>
                </c:pt>
                <c:pt idx="102">
                  <c:v>0.14260714707471617</c:v>
                </c:pt>
                <c:pt idx="103">
                  <c:v>0.15405802427337378</c:v>
                </c:pt>
                <c:pt idx="104">
                  <c:v>0.16544162174006782</c:v>
                </c:pt>
                <c:pt idx="105">
                  <c:v>0.17675779484371226</c:v>
                </c:pt>
                <c:pt idx="106">
                  <c:v>0.1880063978507765</c:v>
                </c:pt>
                <c:pt idx="107">
                  <c:v>0.19918728391147852</c:v>
                </c:pt>
                <c:pt idx="108">
                  <c:v>0.2103003050457391</c:v>
                </c:pt>
                <c:pt idx="109">
                  <c:v>0.22134531212889372</c:v>
                </c:pt>
                <c:pt idx="110">
                  <c:v>0.23232215487715527</c:v>
                </c:pt>
                <c:pt idx="111">
                  <c:v>0.24323068183282393</c:v>
                </c:pt>
                <c:pt idx="112">
                  <c:v>0.25407074034923643</c:v>
                </c:pt>
                <c:pt idx="113">
                  <c:v>0.26484217657545106</c:v>
                </c:pt>
                <c:pt idx="114">
                  <c:v>0.27554483544066105</c:v>
                </c:pt>
                <c:pt idx="115">
                  <c:v>0.28617856063833014</c:v>
                </c:pt>
                <c:pt idx="116">
                  <c:v>0.29674319461004589</c:v>
                </c:pt>
                <c:pt idx="117">
                  <c:v>0.30723857852908176</c:v>
                </c:pt>
                <c:pt idx="118">
                  <c:v>0.31766455228366342</c:v>
                </c:pt>
                <c:pt idx="119">
                  <c:v>0.32802095445993157</c:v>
                </c:pt>
                <c:pt idx="120">
                  <c:v>0.33830762232459394</c:v>
                </c:pt>
                <c:pt idx="121">
                  <c:v>0.34852439180726064</c:v>
                </c:pt>
                <c:pt idx="122">
                  <c:v>0.35867109748245435</c:v>
                </c:pt>
                <c:pt idx="123">
                  <c:v>0.36874757255128737</c:v>
                </c:pt>
                <c:pt idx="124">
                  <c:v>0.37875364882279977</c:v>
                </c:pt>
                <c:pt idx="125">
                  <c:v>0.38868915669494852</c:v>
                </c:pt>
                <c:pt idx="126">
                  <c:v>0.39855392513524029</c:v>
                </c:pt>
                <c:pt idx="127">
                  <c:v>0.40834778166099933</c:v>
                </c:pt>
                <c:pt idx="128">
                  <c:v>0.41807055231926182</c:v>
                </c:pt>
                <c:pt idx="129">
                  <c:v>0.42772206166628796</c:v>
                </c:pt>
                <c:pt idx="130">
                  <c:v>0.43730213274668178</c:v>
                </c:pt>
                <c:pt idx="131">
                  <c:v>0.44681058707210936</c:v>
                </c:pt>
                <c:pt idx="132">
                  <c:v>0.45624724459960708</c:v>
                </c:pt>
                <c:pt idx="133">
                  <c:v>0.46561192370946802</c:v>
                </c:pt>
                <c:pt idx="134">
                  <c:v>0.47490444118269659</c:v>
                </c:pt>
                <c:pt idx="135">
                  <c:v>0.48412461217802155</c:v>
                </c:pt>
                <c:pt idx="136">
                  <c:v>0.49327225020845566</c:v>
                </c:pt>
                <c:pt idx="137">
                  <c:v>0.50234716711739158</c:v>
                </c:pt>
                <c:pt idx="138">
                  <c:v>0.51134917305422001</c:v>
                </c:pt>
                <c:pt idx="139">
                  <c:v>0.52027807644946145</c:v>
                </c:pt>
                <c:pt idx="140">
                  <c:v>0.52913368398939675</c:v>
                </c:pt>
                <c:pt idx="141">
                  <c:v>0.53791580059018396</c:v>
                </c:pt>
                <c:pt idx="142">
                  <c:v>0.54662422937145017</c:v>
                </c:pt>
                <c:pt idx="143">
                  <c:v>0.55525877162934145</c:v>
                </c:pt>
                <c:pt idx="144">
                  <c:v>0.56381922680902086</c:v>
                </c:pt>
                <c:pt idx="145">
                  <c:v>0.57230539247659629</c:v>
                </c:pt>
                <c:pt idx="146">
                  <c:v>0.58071706429046721</c:v>
                </c:pt>
                <c:pt idx="147">
                  <c:v>0.5890540359720704</c:v>
                </c:pt>
                <c:pt idx="148">
                  <c:v>0.59731609927601315</c:v>
                </c:pt>
                <c:pt idx="149">
                  <c:v>0.60550304395957522</c:v>
                </c:pt>
                <c:pt idx="150">
                  <c:v>0.61361465775156321</c:v>
                </c:pt>
                <c:pt idx="151">
                  <c:v>0.62165072632049967</c:v>
                </c:pt>
                <c:pt idx="152">
                  <c:v>0.62961103324212953</c:v>
                </c:pt>
                <c:pt idx="153">
                  <c:v>0.63749535996622497</c:v>
                </c:pt>
                <c:pt idx="154">
                  <c:v>0.64530348578267016</c:v>
                </c:pt>
                <c:pt idx="155">
                  <c:v>0.65303518778680447</c:v>
                </c:pt>
                <c:pt idx="156">
                  <c:v>0.66069024084400574</c:v>
                </c:pt>
                <c:pt idx="157">
                  <c:v>0.66826841755349087</c:v>
                </c:pt>
                <c:pt idx="158">
                  <c:v>0.67576948821131255</c:v>
                </c:pt>
                <c:pt idx="159">
                  <c:v>0.6831932207725302</c:v>
                </c:pt>
                <c:pt idx="160">
                  <c:v>0.69053938081252986</c:v>
                </c:pt>
                <c:pt idx="161">
                  <c:v>0.69780773148747088</c:v>
                </c:pt>
                <c:pt idx="162">
                  <c:v>0.70499803349383405</c:v>
                </c:pt>
                <c:pt idx="163">
                  <c:v>0.71211004502704334</c:v>
                </c:pt>
                <c:pt idx="164">
                  <c:v>0.71914352173913754</c:v>
                </c:pt>
                <c:pt idx="165">
                  <c:v>0.72609821669546182</c:v>
                </c:pt>
                <c:pt idx="166">
                  <c:v>0.73297388033035182</c:v>
                </c:pt>
                <c:pt idx="167">
                  <c:v>0.73977026040177984</c:v>
                </c:pt>
                <c:pt idx="168">
                  <c:v>0.74648710194493284</c:v>
                </c:pt>
                <c:pt idx="169">
                  <c:v>0.75312414722468979</c:v>
                </c:pt>
                <c:pt idx="170">
                  <c:v>0.75968113568696705</c:v>
                </c:pt>
                <c:pt idx="171">
                  <c:v>0.76615780390889565</c:v>
                </c:pt>
                <c:pt idx="172">
                  <c:v>0.77255388554779569</c:v>
                </c:pt>
                <c:pt idx="173">
                  <c:v>0.77886911128891156</c:v>
                </c:pt>
                <c:pt idx="174">
                  <c:v>0.78510320879187057</c:v>
                </c:pt>
                <c:pt idx="175">
                  <c:v>0.79125590263582291</c:v>
                </c:pt>
                <c:pt idx="176">
                  <c:v>0.79732691426322522</c:v>
                </c:pt>
                <c:pt idx="177">
                  <c:v>0.8033159619222241</c:v>
                </c:pt>
                <c:pt idx="178">
                  <c:v>0.80922276060759202</c:v>
                </c:pt>
                <c:pt idx="179">
                  <c:v>0.81504702200017765</c:v>
                </c:pt>
                <c:pt idx="180">
                  <c:v>0.82078845440481474</c:v>
                </c:pt>
                <c:pt idx="181">
                  <c:v>0.82644676268664541</c:v>
                </c:pt>
                <c:pt idx="182">
                  <c:v>0.83202164820580504</c:v>
                </c:pt>
                <c:pt idx="183">
                  <c:v>0.83751280875041534</c:v>
                </c:pt>
                <c:pt idx="184">
                  <c:v>0.84291993846782909</c:v>
                </c:pt>
                <c:pt idx="185">
                  <c:v>0.84824272779407373</c:v>
                </c:pt>
                <c:pt idx="186">
                  <c:v>0.85348086338142526</c:v>
                </c:pt>
                <c:pt idx="187">
                  <c:v>0.85863402802406164</c:v>
                </c:pt>
                <c:pt idx="188">
                  <c:v>0.86370190058171792</c:v>
                </c:pt>
                <c:pt idx="189">
                  <c:v>0.86868415590128956</c:v>
                </c:pt>
                <c:pt idx="190">
                  <c:v>0.8735804647362998</c:v>
                </c:pt>
                <c:pt idx="191">
                  <c:v>0.87839049366417077</c:v>
                </c:pt>
                <c:pt idx="192">
                  <c:v>0.88311390500121345</c:v>
                </c:pt>
                <c:pt idx="193">
                  <c:v>0.88775035671525959</c:v>
                </c:pt>
                <c:pt idx="194">
                  <c:v>0.89229950233585698</c:v>
                </c:pt>
                <c:pt idx="195">
                  <c:v>0.89676099086193439</c:v>
                </c:pt>
                <c:pt idx="196">
                  <c:v>0.90113446666685537</c:v>
                </c:pt>
                <c:pt idx="197">
                  <c:v>0.90541956940075796</c:v>
                </c:pt>
                <c:pt idx="198">
                  <c:v>0.90961593389009165</c:v>
                </c:pt>
                <c:pt idx="199">
                  <c:v>0.91372319003424241</c:v>
                </c:pt>
                <c:pt idx="200">
                  <c:v>0.91774096269914407</c:v>
                </c:pt>
                <c:pt idx="201">
                  <c:v>0.92166887160776279</c:v>
                </c:pt>
                <c:pt idx="202">
                  <c:v>0.92550653122734017</c:v>
                </c:pt>
                <c:pt idx="203">
                  <c:v>0.92925355065327009</c:v>
                </c:pt>
                <c:pt idx="204">
                  <c:v>0.93290953348948991</c:v>
                </c:pt>
                <c:pt idx="205">
                  <c:v>0.93647407772524405</c:v>
                </c:pt>
                <c:pt idx="206">
                  <c:v>0.93994677560809081</c:v>
                </c:pt>
                <c:pt idx="207">
                  <c:v>0.94332721351299986</c:v>
                </c:pt>
                <c:pt idx="208">
                  <c:v>0.94661497180739296</c:v>
                </c:pt>
                <c:pt idx="209">
                  <c:v>0.94980962471196972</c:v>
                </c:pt>
                <c:pt idx="210">
                  <c:v>0.9529107401571475</c:v>
                </c:pt>
                <c:pt idx="211">
                  <c:v>0.95591787963494779</c:v>
                </c:pt>
                <c:pt idx="212">
                  <c:v>0.95883059804613924</c:v>
                </c:pt>
                <c:pt idx="213">
                  <c:v>0.96164844354245316</c:v>
                </c:pt>
                <c:pt idx="214">
                  <c:v>0.96437095736366418</c:v>
                </c:pt>
                <c:pt idx="215">
                  <c:v>0.96699767366933043</c:v>
                </c:pt>
                <c:pt idx="216">
                  <c:v>0.96952811936496852</c:v>
                </c:pt>
                <c:pt idx="217">
                  <c:v>0.97196181392243575</c:v>
                </c:pt>
                <c:pt idx="218">
                  <c:v>0.97429826919426754</c:v>
                </c:pt>
                <c:pt idx="219">
                  <c:v>0.97653698922172472</c:v>
                </c:pt>
                <c:pt idx="220">
                  <c:v>0.97867747003627081</c:v>
                </c:pt>
                <c:pt idx="221">
                  <c:v>0.98071919945420427</c:v>
                </c:pt>
                <c:pt idx="222">
                  <c:v>0.98266165686414153</c:v>
                </c:pt>
                <c:pt idx="223">
                  <c:v>0.984504313007039</c:v>
                </c:pt>
                <c:pt idx="224">
                  <c:v>0.98624662974842825</c:v>
                </c:pt>
                <c:pt idx="225">
                  <c:v>0.98788805984250649</c:v>
                </c:pt>
                <c:pt idx="226">
                  <c:v>0.98942804668772455</c:v>
                </c:pt>
                <c:pt idx="227">
                  <c:v>0.99086602407348101</c:v>
                </c:pt>
                <c:pt idx="228">
                  <c:v>0.99220141591751387</c:v>
                </c:pt>
                <c:pt idx="229">
                  <c:v>0.99343363599356194</c:v>
                </c:pt>
                <c:pt idx="230">
                  <c:v>0.99456208764883747</c:v>
                </c:pt>
                <c:pt idx="231">
                  <c:v>0.99558616351083185</c:v>
                </c:pt>
                <c:pt idx="232">
                  <c:v>0.99650524518294559</c:v>
                </c:pt>
                <c:pt idx="233">
                  <c:v>0.99731870292840252</c:v>
                </c:pt>
                <c:pt idx="234">
                  <c:v>0.99802589534188679</c:v>
                </c:pt>
                <c:pt idx="235">
                  <c:v>0.99862616900829049</c:v>
                </c:pt>
                <c:pt idx="236">
                  <c:v>0.99911885814794366</c:v>
                </c:pt>
                <c:pt idx="237">
                  <c:v>0.99950328424764601</c:v>
                </c:pt>
                <c:pt idx="238">
                  <c:v>0.99977875567678165</c:v>
                </c:pt>
                <c:pt idx="239">
                  <c:v>0.99994456728776515</c:v>
                </c:pt>
                <c:pt idx="240">
                  <c:v>1</c:v>
                </c:pt>
                <c:pt idx="241">
                  <c:v>0.99994432036650238</c:v>
                </c:pt>
                <c:pt idx="242">
                  <c:v>0.99977678012227245</c:v>
                </c:pt>
                <c:pt idx="243">
                  <c:v>0.99949661571344495</c:v>
                </c:pt>
                <c:pt idx="244">
                  <c:v>0.99910304780619019</c:v>
                </c:pt>
                <c:pt idx="245">
                  <c:v>0.99859528077426363</c:v>
                </c:pt>
                <c:pt idx="246">
                  <c:v>0.9979725021640351</c:v>
                </c:pt>
                <c:pt idx="247">
                  <c:v>0.99723388213574804</c:v>
                </c:pt>
                <c:pt idx="248">
                  <c:v>0.99637857287967901</c:v>
                </c:pt>
                <c:pt idx="249">
                  <c:v>0.99540570800577244</c:v>
                </c:pt>
                <c:pt idx="250">
                  <c:v>0.99431440190523368</c:v>
                </c:pt>
                <c:pt idx="251">
                  <c:v>0.99310374908245203</c:v>
                </c:pt>
                <c:pt idx="252">
                  <c:v>0.9917728234555182</c:v>
                </c:pt>
                <c:pt idx="253">
                  <c:v>0.99032067762347198</c:v>
                </c:pt>
                <c:pt idx="254">
                  <c:v>0.98874634209828338</c:v>
                </c:pt>
                <c:pt idx="255">
                  <c:v>0.98704882449942888</c:v>
                </c:pt>
                <c:pt idx="256">
                  <c:v>0.98522710870876207</c:v>
                </c:pt>
                <c:pt idx="257">
                  <c:v>0.98328015398321345</c:v>
                </c:pt>
                <c:pt idx="258">
                  <c:v>0.98120689402265882</c:v>
                </c:pt>
                <c:pt idx="259">
                  <c:v>0.97900623599010606</c:v>
                </c:pt>
                <c:pt idx="260">
                  <c:v>0.97667705948111772</c:v>
                </c:pt>
                <c:pt idx="261">
                  <c:v>0.97421821543915565</c:v>
                </c:pt>
                <c:pt idx="262">
                  <c:v>0.97162852501326213</c:v>
                </c:pt>
                <c:pt idx="263">
                  <c:v>0.96890677835421746</c:v>
                </c:pt>
                <c:pt idx="264">
                  <c:v>0.96605173334498584</c:v>
                </c:pt>
                <c:pt idx="265">
                  <c:v>0.96306211426092903</c:v>
                </c:pt>
                <c:pt idx="266">
                  <c:v>0.95993661035488043</c:v>
                </c:pt>
                <c:pt idx="267">
                  <c:v>0.95667387436176765</c:v>
                </c:pt>
                <c:pt idx="268">
                  <c:v>0.95327252091700487</c:v>
                </c:pt>
                <c:pt idx="269">
                  <c:v>0.94973112488238232</c:v>
                </c:pt>
                <c:pt idx="270">
                  <c:v>0.9460482195726243</c:v>
                </c:pt>
                <c:pt idx="271">
                  <c:v>0.94222229487517539</c:v>
                </c:pt>
                <c:pt idx="272">
                  <c:v>0.93825179525510127</c:v>
                </c:pt>
                <c:pt idx="273">
                  <c:v>0.93413511763623758</c:v>
                </c:pt>
                <c:pt idx="274">
                  <c:v>0.92987060914890307</c:v>
                </c:pt>
                <c:pt idx="275">
                  <c:v>0.92545656473355642</c:v>
                </c:pt>
                <c:pt idx="276">
                  <c:v>0.92089122458876882</c:v>
                </c:pt>
                <c:pt idx="277">
                  <c:v>0.91617277145073228</c:v>
                </c:pt>
                <c:pt idx="278">
                  <c:v>0.91129932769026034</c:v>
                </c:pt>
                <c:pt idx="279">
                  <c:v>0.90626895221181125</c:v>
                </c:pt>
                <c:pt idx="280">
                  <c:v>0.90107963713747496</c:v>
                </c:pt>
                <c:pt idx="281">
                  <c:v>0.89572930425708031</c:v>
                </c:pt>
                <c:pt idx="282">
                  <c:v>0.89021580122357502</c:v>
                </c:pt>
                <c:pt idx="283">
                  <c:v>0.88453689747057385</c:v>
                </c:pt>
                <c:pt idx="284">
                  <c:v>0.87869027982642101</c:v>
                </c:pt>
                <c:pt idx="285">
                  <c:v>0.8726735477962444</c:v>
                </c:pt>
                <c:pt idx="286">
                  <c:v>0.86648420848020924</c:v>
                </c:pt>
                <c:pt idx="287">
                  <c:v>0.8601196710924891</c:v>
                </c:pt>
                <c:pt idx="288">
                  <c:v>0.85357724104125576</c:v>
                </c:pt>
                <c:pt idx="289">
                  <c:v>0.84685411352519602</c:v>
                </c:pt>
                <c:pt idx="290">
                  <c:v>0.83994736659657088</c:v>
                </c:pt>
                <c:pt idx="291">
                  <c:v>0.83285395363454795</c:v>
                </c:pt>
                <c:pt idx="292">
                  <c:v>0.82557069516530912</c:v>
                </c:pt>
                <c:pt idx="293">
                  <c:v>0.81809426995711354</c:v>
                </c:pt>
                <c:pt idx="294">
                  <c:v>0.81042120530886563</c:v>
                </c:pt>
                <c:pt idx="295">
                  <c:v>0.80254786643960374</c:v>
                </c:pt>
                <c:pt idx="296">
                  <c:v>0.79447044487334406</c:v>
                </c:pt>
                <c:pt idx="297">
                  <c:v>0.78618494569861586</c:v>
                </c:pt>
                <c:pt idx="298">
                  <c:v>0.77768717356432626</c:v>
                </c:pt>
                <c:pt idx="299">
                  <c:v>0.76897271725282368</c:v>
                </c:pt>
                <c:pt idx="300">
                  <c:v>0.76003693264655825</c:v>
                </c:pt>
                <c:pt idx="301">
                  <c:v>0.7508749238757737</c:v>
                </c:pt>
                <c:pt idx="302">
                  <c:v>0.74148152240027509</c:v>
                </c:pt>
                <c:pt idx="303">
                  <c:v>0.73185126373728793</c:v>
                </c:pt>
                <c:pt idx="304">
                  <c:v>0.72197836149827943</c:v>
                </c:pt>
                <c:pt idx="305">
                  <c:v>0.71185667833845734</c:v>
                </c:pt>
                <c:pt idx="306">
                  <c:v>0.70147969335110649</c:v>
                </c:pt>
                <c:pt idx="307">
                  <c:v>0.69084046535195165</c:v>
                </c:pt>
                <c:pt idx="308">
                  <c:v>0.67993159139241144</c:v>
                </c:pt>
                <c:pt idx="309">
                  <c:v>0.66874515970990156</c:v>
                </c:pt>
                <c:pt idx="310">
                  <c:v>0.65727269616169615</c:v>
                </c:pt>
                <c:pt idx="311">
                  <c:v>0.645505102987602</c:v>
                </c:pt>
                <c:pt idx="312">
                  <c:v>0.63343258849450412</c:v>
                </c:pt>
                <c:pt idx="313">
                  <c:v>0.621044585937366</c:v>
                </c:pt>
                <c:pt idx="314">
                  <c:v>0.6083296594661225</c:v>
                </c:pt>
                <c:pt idx="315">
                  <c:v>0.59527539448804945</c:v>
                </c:pt>
                <c:pt idx="316">
                  <c:v>0.58186826912229994</c:v>
                </c:pt>
                <c:pt idx="317">
                  <c:v>0.5680935025438737</c:v>
                </c:pt>
                <c:pt idx="318">
                  <c:v>0.55393487485309223</c:v>
                </c:pt>
                <c:pt idx="319">
                  <c:v>0.53937451155620664</c:v>
                </c:pt>
                <c:pt idx="320">
                  <c:v>0.52439262364749017</c:v>
                </c:pt>
                <c:pt idx="321">
                  <c:v>0.50896719141419489</c:v>
                </c:pt>
                <c:pt idx="322">
                  <c:v>0.49307357610069907</c:v>
                </c:pt>
                <c:pt idx="323">
                  <c:v>0.47668403794525305</c:v>
                </c:pt>
                <c:pt idx="324">
                  <c:v>0.4597671310302851</c:v>
                </c:pt>
                <c:pt idx="325">
                  <c:v>0.4422869335740468</c:v>
                </c:pt>
                <c:pt idx="326">
                  <c:v>0.42420205463136229</c:v>
                </c:pt>
                <c:pt idx="327">
                  <c:v>0.40546433113191671</c:v>
                </c:pt>
                <c:pt idx="328">
                  <c:v>0.38601708665235013</c:v>
                </c:pt>
                <c:pt idx="329">
                  <c:v>0.36579275433000136</c:v>
                </c:pt>
                <c:pt idx="330">
                  <c:v>0.34470955040505563</c:v>
                </c:pt>
                <c:pt idx="331">
                  <c:v>0.32266668193955733</c:v>
                </c:pt>
                <c:pt idx="332">
                  <c:v>0.29953719939576007</c:v>
                </c:pt>
                <c:pt idx="333">
                  <c:v>0.27515687886311885</c:v>
                </c:pt>
                <c:pt idx="334">
                  <c:v>0.24930600200531092</c:v>
                </c:pt>
                <c:pt idx="335">
                  <c:v>0.22167743868852094</c:v>
                </c:pt>
                <c:pt idx="336">
                  <c:v>0.19181556362669494</c:v>
                </c:pt>
                <c:pt idx="337">
                  <c:v>0.15898391866498299</c:v>
                </c:pt>
                <c:pt idx="338">
                  <c:v>0.12181864155495206</c:v>
                </c:pt>
                <c:pt idx="339">
                  <c:v>7.7050374637856814E-2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082-41E4-A6D0-78AB9110E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70112"/>
        <c:axId val="53170688"/>
      </c:scatterChart>
      <c:valAx>
        <c:axId val="53170112"/>
        <c:scaling>
          <c:orientation val="minMax"/>
          <c:max val="4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Temperature</a:t>
                </a:r>
                <a:r>
                  <a:rPr lang="en-US" baseline="0"/>
                  <a:t> (C)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Tav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70688"/>
        <c:crosses val="autoZero"/>
        <c:crossBetween val="midCat"/>
      </c:valAx>
      <c:valAx>
        <c:axId val="53170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f_T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7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Available Soil Water Modifier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f_SW!$F$5</c:f>
              <c:strCache>
                <c:ptCount val="1"/>
                <c:pt idx="0">
                  <c:v>fSW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f_SW!$D$6:$D$400</c:f>
              <c:numCache>
                <c:formatCode>General</c:formatCode>
                <c:ptCount val="39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</c:numCache>
            </c:numRef>
          </c:xVal>
          <c:yVal>
            <c:numRef>
              <c:f>f_SW!$F$6:$F$400</c:f>
              <c:numCache>
                <c:formatCode>General</c:formatCode>
                <c:ptCount val="395"/>
                <c:pt idx="0">
                  <c:v>3.8788356889889644E-2</c:v>
                </c:pt>
                <c:pt idx="1">
                  <c:v>4.1096258918988736E-2</c:v>
                </c:pt>
                <c:pt idx="2">
                  <c:v>4.3552145110457172E-2</c:v>
                </c:pt>
                <c:pt idx="3">
                  <c:v>4.6165820607462625E-2</c:v>
                </c:pt>
                <c:pt idx="4">
                  <c:v>4.8947710737962377E-2</c:v>
                </c:pt>
                <c:pt idx="5">
                  <c:v>5.1908890414242737E-2</c:v>
                </c:pt>
                <c:pt idx="6">
                  <c:v>5.5061112842516309E-2</c:v>
                </c:pt>
                <c:pt idx="7">
                  <c:v>5.8416837028709423E-2</c:v>
                </c:pt>
                <c:pt idx="8">
                  <c:v>6.1989253464736944E-2</c:v>
                </c:pt>
                <c:pt idx="9">
                  <c:v>6.5792307264236738E-2</c:v>
                </c:pt>
                <c:pt idx="10">
                  <c:v>6.9840717887214437E-2</c:v>
                </c:pt>
                <c:pt idx="11">
                  <c:v>7.4149994448911433E-2</c:v>
                </c:pt>
                <c:pt idx="12">
                  <c:v>7.8736445449461692E-2</c:v>
                </c:pt>
                <c:pt idx="13">
                  <c:v>8.3617181588135719E-2</c:v>
                </c:pt>
                <c:pt idx="14">
                  <c:v>8.8810110140543574E-2</c:v>
                </c:pt>
                <c:pt idx="15">
                  <c:v>9.4333919181492421E-2</c:v>
                </c:pt>
                <c:pt idx="16">
                  <c:v>0.10020804973391247</c:v>
                </c:pt>
                <c:pt idx="17">
                  <c:v>0.10645265372068585</c:v>
                </c:pt>
                <c:pt idx="18">
                  <c:v>0.11308853539852685</c:v>
                </c:pt>
                <c:pt idx="19">
                  <c:v>0.12013707377078796</c:v>
                </c:pt>
                <c:pt idx="20">
                  <c:v>0.12762012332135067</c:v>
                </c:pt>
                <c:pt idx="21">
                  <c:v>0.13555989029972867</c:v>
                </c:pt>
                <c:pt idx="22">
                  <c:v>0.14397878173646478</c:v>
                </c:pt>
                <c:pt idx="23">
                  <c:v>0.15289922439950421</c:v>
                </c:pt>
                <c:pt idx="24">
                  <c:v>0.16234345104128806</c:v>
                </c:pt>
                <c:pt idx="25">
                  <c:v>0.17233325156049237</c:v>
                </c:pt>
                <c:pt idx="26">
                  <c:v>0.18288968714133563</c:v>
                </c:pt>
                <c:pt idx="27">
                  <c:v>0.19403276606751318</c:v>
                </c:pt>
                <c:pt idx="28">
                  <c:v>0.2057810807663695</c:v>
                </c:pt>
                <c:pt idx="29">
                  <c:v>0.21815140674716257</c:v>
                </c:pt>
                <c:pt idx="30">
                  <c:v>0.23115826547353815</c:v>
                </c:pt>
                <c:pt idx="31">
                  <c:v>0.24481345486152919</c:v>
                </c:pt>
                <c:pt idx="32">
                  <c:v>0.25912555301169354</c:v>
                </c:pt>
                <c:pt idx="33">
                  <c:v>0.2740994029376308</c:v>
                </c:pt>
                <c:pt idx="34">
                  <c:v>0.28973558838755381</c:v>
                </c:pt>
                <c:pt idx="35">
                  <c:v>0.30602991328547874</c:v>
                </c:pt>
                <c:pt idx="36">
                  <c:v>0.32297289972590304</c:v>
                </c:pt>
                <c:pt idx="37">
                  <c:v>0.34054932168991642</c:v>
                </c:pt>
                <c:pt idx="38">
                  <c:v>0.35873779353114643</c:v>
                </c:pt>
                <c:pt idx="39">
                  <c:v>0.37751043360452452</c:v>
                </c:pt>
                <c:pt idx="40">
                  <c:v>0.39683262396732166</c:v>
                </c:pt>
                <c:pt idx="41">
                  <c:v>0.4166628866658853</c:v>
                </c:pt>
                <c:pt idx="42">
                  <c:v>0.43695289555764916</c:v>
                </c:pt>
                <c:pt idx="43">
                  <c:v>0.45764763978470463</c:v>
                </c:pt>
                <c:pt idx="44">
                  <c:v>0.47868575086930665</c:v>
                </c:pt>
                <c:pt idx="45">
                  <c:v>0.5</c:v>
                </c:pt>
                <c:pt idx="46">
                  <c:v>0.52151796559160246</c:v>
                </c:pt>
                <c:pt idx="47">
                  <c:v>0.54316286392455559</c:v>
                </c:pt>
                <c:pt idx="48">
                  <c:v>0.56485452800124747</c:v>
                </c:pt>
                <c:pt idx="49">
                  <c:v>0.58651051218750205</c:v>
                </c:pt>
                <c:pt idx="50">
                  <c:v>0.60804729327368445</c:v>
                </c:pt>
                <c:pt idx="51">
                  <c:v>0.62938153282822784</c:v>
                </c:pt>
                <c:pt idx="52">
                  <c:v>0.65043136160748161</c:v>
                </c:pt>
                <c:pt idx="53">
                  <c:v>0.6711176447010041</c:v>
                </c:pt>
                <c:pt idx="54">
                  <c:v>0.69136518624821752</c:v>
                </c:pt>
                <c:pt idx="55">
                  <c:v>0.7111038349957961</c:v>
                </c:pt>
                <c:pt idx="56">
                  <c:v>0.73026945651974873</c:v>
                </c:pt>
                <c:pt idx="57">
                  <c:v>0.74880474428033905</c:v>
                </c:pt>
                <c:pt idx="58">
                  <c:v>0.76665984933905873</c:v>
                </c:pt>
                <c:pt idx="59">
                  <c:v>0.78379281698138514</c:v>
                </c:pt>
                <c:pt idx="60">
                  <c:v>0.80016982706157713</c:v>
                </c:pt>
                <c:pt idx="61">
                  <c:v>0.81576524304785369</c:v>
                </c:pt>
                <c:pt idx="62">
                  <c:v>0.83056148200762314</c:v>
                </c:pt>
                <c:pt idx="63">
                  <c:v>0.84454872375885848</c:v>
                </c:pt>
                <c:pt idx="64">
                  <c:v>0.85772448188848893</c:v>
                </c:pt>
                <c:pt idx="65">
                  <c:v>0.87009306220647287</c:v>
                </c:pt>
                <c:pt idx="66">
                  <c:v>0.8816649354999323</c:v>
                </c:pt>
                <c:pt idx="67">
                  <c:v>0.89245605131781813</c:v>
                </c:pt>
                <c:pt idx="68">
                  <c:v>0.90248711817351912</c:v>
                </c:pt>
                <c:pt idx="69">
                  <c:v>0.91178287326723206</c:v>
                </c:pt>
                <c:pt idx="70">
                  <c:v>0.92037136188456747</c:v>
                </c:pt>
                <c:pt idx="71">
                  <c:v>0.92828324329626011</c:v>
                </c:pt>
                <c:pt idx="72">
                  <c:v>0.9355511365110637</c:v>
                </c:pt>
                <c:pt idx="73">
                  <c:v>0.94220901582427741</c:v>
                </c:pt>
                <c:pt idx="74">
                  <c:v>0.94829166291559097</c:v>
                </c:pt>
                <c:pt idx="75">
                  <c:v>0.95383417939253734</c:v>
                </c:pt>
                <c:pt idx="76">
                  <c:v>0.95887156121656236</c:v>
                </c:pt>
                <c:pt idx="77">
                  <c:v>0.96343833441661419</c:v>
                </c:pt>
                <c:pt idx="78">
                  <c:v>0.96756824988908618</c:v>
                </c:pt>
                <c:pt idx="79">
                  <c:v>0.97129403387919033</c:v>
                </c:pt>
                <c:pt idx="80">
                  <c:v>0.97464718989848975</c:v>
                </c:pt>
                <c:pt idx="81">
                  <c:v>0.97765784730856475</c:v>
                </c:pt>
                <c:pt idx="82">
                  <c:v>0.98035465154014723</c:v>
                </c:pt>
                <c:pt idx="83">
                  <c:v>0.98276469086927931</c:v>
                </c:pt>
                <c:pt idx="84">
                  <c:v>0.98491345478901438</c:v>
                </c:pt>
                <c:pt idx="85">
                  <c:v>0.98682481925351062</c:v>
                </c:pt>
                <c:pt idx="86">
                  <c:v>0.98852105439362004</c:v>
                </c:pt>
                <c:pt idx="87">
                  <c:v>0.99002285067781559</c:v>
                </c:pt>
                <c:pt idx="88">
                  <c:v>0.99134935989415662</c:v>
                </c:pt>
                <c:pt idx="89">
                  <c:v>0.99251824773809572</c:v>
                </c:pt>
                <c:pt idx="90">
                  <c:v>0.99354575519236366</c:v>
                </c:pt>
                <c:pt idx="91">
                  <c:v>0.99444676626820561</c:v>
                </c:pt>
                <c:pt idx="92">
                  <c:v>0.99523488003470195</c:v>
                </c:pt>
                <c:pt idx="93">
                  <c:v>0.99592248519040283</c:v>
                </c:pt>
                <c:pt idx="94">
                  <c:v>0.99652083572688754</c:v>
                </c:pt>
                <c:pt idx="95">
                  <c:v>0.99704012649665941</c:v>
                </c:pt>
                <c:pt idx="96">
                  <c:v>0.99748956772871078</c:v>
                </c:pt>
                <c:pt idx="97">
                  <c:v>0.99787745773576375</c:v>
                </c:pt>
                <c:pt idx="98">
                  <c:v>0.99821125322972715</c:v>
                </c:pt>
                <c:pt idx="99">
                  <c:v>0.99849763680873815</c:v>
                </c:pt>
                <c:pt idx="100">
                  <c:v>0.99874258130290194</c:v>
                </c:pt>
                <c:pt idx="101">
                  <c:v>0.99895141076904725</c:v>
                </c:pt>
                <c:pt idx="102">
                  <c:v>0.99912885801001838</c:v>
                </c:pt>
                <c:pt idx="103">
                  <c:v>0.99927911856356311</c:v>
                </c:pt>
                <c:pt idx="104">
                  <c:v>0.99940590116193839</c:v>
                </c:pt>
                <c:pt idx="105">
                  <c:v>0.99951247470790716</c:v>
                </c:pt>
                <c:pt idx="106">
                  <c:v>0.9996017118476026</c:v>
                </c:pt>
                <c:pt idx="107">
                  <c:v>0.99967612924736715</c:v>
                </c:pt>
                <c:pt idx="108">
                  <c:v>0.99973792470146716</c:v>
                </c:pt>
                <c:pt idx="109">
                  <c:v>0.99978901121174424</c:v>
                </c:pt>
                <c:pt idx="110">
                  <c:v>0.99983104818980473</c:v>
                </c:pt>
                <c:pt idx="111">
                  <c:v>0.99986546993810221</c:v>
                </c:pt>
                <c:pt idx="112">
                  <c:v>0.99989351156901674</c:v>
                </c:pt>
                <c:pt idx="113">
                  <c:v>0.99991623252133932</c:v>
                </c:pt>
                <c:pt idx="114">
                  <c:v>0.99993453783197694</c:v>
                </c:pt>
                <c:pt idx="115">
                  <c:v>0.99994919731761833</c:v>
                </c:pt>
                <c:pt idx="116">
                  <c:v>0.9999608628168758</c:v>
                </c:pt>
                <c:pt idx="117">
                  <c:v>0.99997008363835505</c:v>
                </c:pt>
                <c:pt idx="118">
                  <c:v>0.99997732035441811</c:v>
                </c:pt>
                <c:pt idx="119">
                  <c:v>0.9999829570742802</c:v>
                </c:pt>
                <c:pt idx="120">
                  <c:v>0.99998731232368121</c:v>
                </c:pt>
                <c:pt idx="121">
                  <c:v>0.99999064865180354</c:v>
                </c:pt>
                <c:pt idx="122">
                  <c:v>0.99999318107947055</c:v>
                </c:pt>
                <c:pt idx="123">
                  <c:v>0.99999508449603203</c:v>
                </c:pt>
                <c:pt idx="124">
                  <c:v>0.99999650010576713</c:v>
                </c:pt>
                <c:pt idx="125">
                  <c:v>0.99999754101817662</c:v>
                </c:pt>
                <c:pt idx="126">
                  <c:v>0.99999829707020471</c:v>
                </c:pt>
                <c:pt idx="127">
                  <c:v>0.99999883896228292</c:v>
                </c:pt>
                <c:pt idx="128">
                  <c:v>0.9999992217841035</c:v>
                </c:pt>
                <c:pt idx="129">
                  <c:v>0.99999948800026217</c:v>
                </c:pt>
                <c:pt idx="130">
                  <c:v>0.99999966996034384</c:v>
                </c:pt>
                <c:pt idx="131">
                  <c:v>0.99999979199267619</c:v>
                </c:pt>
                <c:pt idx="132">
                  <c:v>0.99999987213584907</c:v>
                </c:pt>
                <c:pt idx="133">
                  <c:v>0.99999992355720335</c:v>
                </c:pt>
                <c:pt idx="134">
                  <c:v>0.99999995570281452</c:v>
                </c:pt>
                <c:pt idx="135">
                  <c:v>0.99999997521906847</c:v>
                </c:pt>
                <c:pt idx="136">
                  <c:v>0.99999998668170531</c:v>
                </c:pt>
                <c:pt idx="137">
                  <c:v>0.99999999316424515</c:v>
                </c:pt>
                <c:pt idx="138">
                  <c:v>0.99999999667395967</c:v>
                </c:pt>
                <c:pt idx="139">
                  <c:v>0.99999999848004584</c:v>
                </c:pt>
                <c:pt idx="140">
                  <c:v>0.99999999935539119</c:v>
                </c:pt>
                <c:pt idx="141">
                  <c:v>0.99999999975026532</c:v>
                </c:pt>
                <c:pt idx="142">
                  <c:v>0.9999999999134821</c:v>
                </c:pt>
                <c:pt idx="143">
                  <c:v>0.9999999999739877</c:v>
                </c:pt>
                <c:pt idx="144">
                  <c:v>0.99999999999350386</c:v>
                </c:pt>
                <c:pt idx="145">
                  <c:v>0.99999999999874101</c:v>
                </c:pt>
                <c:pt idx="146">
                  <c:v>0.99999999999983102</c:v>
                </c:pt>
                <c:pt idx="147">
                  <c:v>0.99999999999998734</c:v>
                </c:pt>
                <c:pt idx="148">
                  <c:v>0.99999999999999978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1.0000000000000004</c:v>
                </c:pt>
                <c:pt idx="153">
                  <c:v>1.0000000000000127</c:v>
                </c:pt>
                <c:pt idx="154">
                  <c:v>1.000000000000169</c:v>
                </c:pt>
                <c:pt idx="155">
                  <c:v>1.000000000001259</c:v>
                </c:pt>
                <c:pt idx="156">
                  <c:v>1.0000000000064961</c:v>
                </c:pt>
                <c:pt idx="157">
                  <c:v>1.0000000000260123</c:v>
                </c:pt>
                <c:pt idx="158">
                  <c:v>1.0000000000865179</c:v>
                </c:pt>
                <c:pt idx="159">
                  <c:v>1.0000000002497347</c:v>
                </c:pt>
                <c:pt idx="160">
                  <c:v>1.000000000644609</c:v>
                </c:pt>
                <c:pt idx="161">
                  <c:v>1.0000000015199542</c:v>
                </c:pt>
                <c:pt idx="162">
                  <c:v>1.0000000033260406</c:v>
                </c:pt>
                <c:pt idx="163">
                  <c:v>1.0000000068357549</c:v>
                </c:pt>
                <c:pt idx="164">
                  <c:v>1.0000000133182951</c:v>
                </c:pt>
                <c:pt idx="165">
                  <c:v>1.0000000247809329</c:v>
                </c:pt>
                <c:pt idx="166">
                  <c:v>1.0000000442971895</c:v>
                </c:pt>
                <c:pt idx="167">
                  <c:v>1.0000000764428083</c:v>
                </c:pt>
                <c:pt idx="168">
                  <c:v>1.0000001278641835</c:v>
                </c:pt>
                <c:pt idx="169">
                  <c:v>1.0000002080074104</c:v>
                </c:pt>
                <c:pt idx="170">
                  <c:v>1.0000003300398741</c:v>
                </c:pt>
                <c:pt idx="171">
                  <c:v>1.0000005120002622</c:v>
                </c:pt>
                <c:pt idx="172">
                  <c:v>1.0000007782171076</c:v>
                </c:pt>
                <c:pt idx="173">
                  <c:v>1.0000011610404129</c:v>
                </c:pt>
                <c:pt idx="174">
                  <c:v>1.0000017029355954</c:v>
                </c:pt>
                <c:pt idx="175">
                  <c:v>1.0000024589939167</c:v>
                </c:pt>
                <c:pt idx="176">
                  <c:v>1.0000034999187315</c:v>
                </c:pt>
                <c:pt idx="177">
                  <c:v>1.0000049155522928</c:v>
                </c:pt>
                <c:pt idx="178">
                  <c:v>1.0000068190135261</c:v>
                </c:pt>
                <c:pt idx="179">
                  <c:v>1.0000093515230952</c:v>
                </c:pt>
                <c:pt idx="180">
                  <c:v>1.0000126879982811</c:v>
                </c:pt>
                <c:pt idx="181">
                  <c:v>1.0000170435066624</c:v>
                </c:pt>
                <c:pt idx="182">
                  <c:v>1.0000226806743613</c:v>
                </c:pt>
                <c:pt idx="183">
                  <c:v>1.0000299181517294</c:v>
                </c:pt>
                <c:pt idx="184">
                  <c:v>1.0000391402468023</c:v>
                </c:pt>
                <c:pt idx="185">
                  <c:v>1.0000508078447312</c:v>
                </c:pt>
                <c:pt idx="186">
                  <c:v>1.0000654707397363</c:v>
                </c:pt>
                <c:pt idx="187">
                  <c:v>1.0000837815149932</c:v>
                </c:pt>
                <c:pt idx="188">
                  <c:v>1.0001065111153862</c:v>
                </c:pt>
                <c:pt idx="189">
                  <c:v>1.0001345662683145</c:v>
                </c:pt>
                <c:pt idx="190">
                  <c:v>1.000169008918921</c:v>
                </c:pt>
                <c:pt idx="191">
                  <c:v>1.000211077858379</c:v>
                </c:pt>
                <c:pt idx="192">
                  <c:v>1.0002622127374958</c:v>
                </c:pt>
                <c:pt idx="193">
                  <c:v>1.0003240806731357</c:v>
                </c:pt>
                <c:pt idx="194">
                  <c:v>1.0003986056722309</c:v>
                </c:pt>
                <c:pt idx="195">
                  <c:v>1.0004880011178678</c:v>
                </c:pt>
                <c:pt idx="196">
                  <c:v>1.000594805584675</c:v>
                </c:pt>
                <c:pt idx="197">
                  <c:v>1.0007219222771733</c:v>
                </c:pt>
                <c:pt idx="198">
                  <c:v>1.0008726624157285</c:v>
                </c:pt>
                <c:pt idx="199">
                  <c:v>1.001050792931256</c:v>
                </c:pt>
                <c:pt idx="200">
                  <c:v>1.001260588873135</c:v>
                </c:pt>
                <c:pt idx="201">
                  <c:v>1.0015068909863643</c:v>
                </c:pt>
                <c:pt idx="202">
                  <c:v>1.0017951689756874</c:v>
                </c:pt>
                <c:pt idx="203">
                  <c:v>1.002131591048417</c:v>
                </c:pt>
                <c:pt idx="204">
                  <c:v>1.0025231004167088</c:v>
                </c:pt>
                <c:pt idx="205">
                  <c:v>1.0029774995473735</c:v>
                </c:pt>
                <c:pt idx="206">
                  <c:v>1.0035035430769175</c:v>
                </c:pt>
                <c:pt idx="207">
                  <c:v>1.0041110404663662</c:v>
                </c:pt>
                <c:pt idx="208">
                  <c:v>1.0048109696604608</c:v>
                </c:pt>
                <c:pt idx="209">
                  <c:v>1.0056156032465406</c:v>
                </c:pt>
                <c:pt idx="210">
                  <c:v>1.0065386488889168</c:v>
                </c:pt>
                <c:pt idx="211">
                  <c:v>1.007595406156284</c:v>
                </c:pt>
                <c:pt idx="212">
                  <c:v>1.0088029422768627</c:v>
                </c:pt>
                <c:pt idx="213">
                  <c:v>1.010180289866466</c:v>
                </c:pt>
                <c:pt idx="214">
                  <c:v>1.0117486703010461</c:v>
                </c:pt>
                <c:pt idx="215">
                  <c:v>1.0135317471762142</c:v>
                </c:pt>
                <c:pt idx="216">
                  <c:v>1.0155559152483713</c:v>
                </c:pt>
                <c:pt idx="217">
                  <c:v>1.0178506314325582</c:v>
                </c:pt>
                <c:pt idx="218">
                  <c:v>1.0204487959020119</c:v>
                </c:pt>
                <c:pt idx="219">
                  <c:v>1.0233871931732361</c:v>
                </c:pt>
                <c:pt idx="220">
                  <c:v>1.0267070053726983</c:v>
                </c:pt>
                <c:pt idx="221">
                  <c:v>1.0304544128052426</c:v>
                </c:pt>
                <c:pt idx="222">
                  <c:v>1.0346813006642421</c:v>
                </c:pt>
                <c:pt idx="223">
                  <c:v>1.0394460954869111</c:v>
                </c:pt>
                <c:pt idx="224">
                  <c:v>1.0448147611004674</c:v>
                </c:pt>
                <c:pt idx="225">
                  <c:v>1.050861991784374</c:v>
                </c:pt>
                <c:pt idx="226">
                  <c:v>1.0576726508230261</c:v>
                </c:pt>
                <c:pt idx="227">
                  <c:v>1.0653435164228846</c:v>
                </c:pt>
                <c:pt idx="228">
                  <c:v>1.0739854153581105</c:v>
                </c:pt>
                <c:pt idx="229">
                  <c:v>1.0837258494539448</c:v>
                </c:pt>
                <c:pt idx="230">
                  <c:v>1.0947122536588234</c:v>
                </c:pt>
                <c:pt idx="231">
                  <c:v>1.1071160707010732</c:v>
                </c:pt>
                <c:pt idx="232">
                  <c:v>1.121137891653518</c:v>
                </c:pt>
                <c:pt idx="233">
                  <c:v>1.13701400235907</c:v>
                </c:pt>
                <c:pt idx="234">
                  <c:v>1.1550248051279113</c:v>
                </c:pt>
                <c:pt idx="235">
                  <c:v>1.1755057728170173</c:v>
                </c:pt>
                <c:pt idx="236">
                  <c:v>1.1988618690009898</c:v>
                </c:pt>
                <c:pt idx="237">
                  <c:v>1.2255867828289191</c:v>
                </c:pt>
                <c:pt idx="238">
                  <c:v>1.2562889616831845</c:v>
                </c:pt>
                <c:pt idx="239">
                  <c:v>1.2917274161871988</c:v>
                </c:pt>
                <c:pt idx="240">
                  <c:v>1.3328618583929652</c:v>
                </c:pt>
                <c:pt idx="241">
                  <c:v>1.3809243400138569</c:v>
                </c:pt>
                <c:pt idx="242">
                  <c:v>1.4375239677801075</c:v>
                </c:pt>
                <c:pt idx="243">
                  <c:v>1.5048039908688979</c:v>
                </c:pt>
                <c:pt idx="244">
                  <c:v>1.5856845878669936</c:v>
                </c:pt>
                <c:pt idx="245">
                  <c:v>1.6842513424968264</c:v>
                </c:pt>
                <c:pt idx="246">
                  <c:v>1.8064027208989195</c:v>
                </c:pt>
                <c:pt idx="247">
                  <c:v>1.9609831758544127</c:v>
                </c:pt>
                <c:pt idx="248">
                  <c:v>2.1618875035667191</c:v>
                </c:pt>
                <c:pt idx="249">
                  <c:v>2.4322695792444367</c:v>
                </c:pt>
                <c:pt idx="250">
                  <c:v>2.8138015995157644</c:v>
                </c:pt>
                <c:pt idx="251">
                  <c:v>3.3898222155725124</c:v>
                </c:pt>
                <c:pt idx="252">
                  <c:v>4.3547809644870306</c:v>
                </c:pt>
                <c:pt idx="253">
                  <c:v>6.2920160357518604</c:v>
                </c:pt>
                <c:pt idx="254">
                  <c:v>12.118198706366766</c:v>
                </c:pt>
                <c:pt idx="255">
                  <c:v>0</c:v>
                </c:pt>
                <c:pt idx="256">
                  <c:v>-11.229242652042757</c:v>
                </c:pt>
                <c:pt idx="257">
                  <c:v>-5.4028587481108845</c:v>
                </c:pt>
                <c:pt idx="258">
                  <c:v>-3.4652891629399947</c:v>
                </c:pt>
                <c:pt idx="259">
                  <c:v>-2.4998639261441982</c:v>
                </c:pt>
                <c:pt idx="260">
                  <c:v>-1.9232466658918632</c:v>
                </c:pt>
                <c:pt idx="261">
                  <c:v>-1.5409901623199358</c:v>
                </c:pt>
                <c:pt idx="262">
                  <c:v>-1.2697585663517275</c:v>
                </c:pt>
                <c:pt idx="263">
                  <c:v>-1.0678829507004322</c:v>
                </c:pt>
                <c:pt idx="264">
                  <c:v>-0.9122131561377701</c:v>
                </c:pt>
                <c:pt idx="265">
                  <c:v>-0.78885852573722726</c:v>
                </c:pt>
                <c:pt idx="266">
                  <c:v>-0.68897914336922084</c:v>
                </c:pt>
                <c:pt idx="267">
                  <c:v>-0.60668144861510565</c:v>
                </c:pt>
                <c:pt idx="268">
                  <c:v>-0.53788510207617235</c:v>
                </c:pt>
                <c:pt idx="269">
                  <c:v>-0.47967547569697916</c:v>
                </c:pt>
                <c:pt idx="270">
                  <c:v>-0.42991514297566302</c:v>
                </c:pt>
                <c:pt idx="271">
                  <c:v>-0.38700105654149192</c:v>
                </c:pt>
                <c:pt idx="272">
                  <c:v>-0.34970742415610151</c:v>
                </c:pt>
                <c:pt idx="273">
                  <c:v>-0.31708095597963193</c:v>
                </c:pt>
                <c:pt idx="274">
                  <c:v>-0.28836918845784953</c:v>
                </c:pt>
                <c:pt idx="275">
                  <c:v>-0.26297030806638028</c:v>
                </c:pt>
                <c:pt idx="276">
                  <c:v>-0.24039730836249654</c:v>
                </c:pt>
                <c:pt idx="277">
                  <c:v>-0.22025191982787062</c:v>
                </c:pt>
                <c:pt idx="278">
                  <c:v>-0.20220533826426088</c:v>
                </c:pt>
                <c:pt idx="279">
                  <c:v>-0.18598376892600782</c:v>
                </c:pt>
                <c:pt idx="280">
                  <c:v>-0.17135743808127732</c:v>
                </c:pt>
                <c:pt idx="281">
                  <c:v>-0.15813213856291991</c:v>
                </c:pt>
                <c:pt idx="282">
                  <c:v>-0.14614265244764793</c:v>
                </c:pt>
                <c:pt idx="283">
                  <c:v>-0.13524758167868922</c:v>
                </c:pt>
                <c:pt idx="284">
                  <c:v>-0.12532524687805432</c:v>
                </c:pt>
                <c:pt idx="285">
                  <c:v>-0.11627040519527314</c:v>
                </c:pt>
                <c:pt idx="286">
                  <c:v>-0.10799160233596518</c:v>
                </c:pt>
                <c:pt idx="287">
                  <c:v>-0.10040902012607296</c:v>
                </c:pt>
                <c:pt idx="288">
                  <c:v>-9.3452714576114509E-2</c:v>
                </c:pt>
                <c:pt idx="289">
                  <c:v>-8.7061164121571971E-2</c:v>
                </c:pt>
                <c:pt idx="290">
                  <c:v>-8.1180066072481682E-2</c:v>
                </c:pt>
                <c:pt idx="291">
                  <c:v>-7.5761333072782058E-2</c:v>
                </c:pt>
                <c:pt idx="292">
                  <c:v>-7.0762251788434413E-2</c:v>
                </c:pt>
                <c:pt idx="293">
                  <c:v>-6.614477399414273E-2</c:v>
                </c:pt>
                <c:pt idx="294">
                  <c:v>-6.1874916344441401E-2</c:v>
                </c:pt>
                <c:pt idx="295">
                  <c:v>-5.7922249854756705E-2</c:v>
                </c:pt>
                <c:pt idx="296">
                  <c:v>-5.4259463817427085E-2</c:v>
                </c:pt>
                <c:pt idx="297">
                  <c:v>-5.0861991784373908E-2</c:v>
                </c:pt>
                <c:pt idx="298">
                  <c:v>-4.7707689546483398E-2</c:v>
                </c:pt>
                <c:pt idx="299">
                  <c:v>-4.4776556868092565E-2</c:v>
                </c:pt>
                <c:pt idx="300">
                  <c:v>-4.2050496197717682E-2</c:v>
                </c:pt>
                <c:pt idx="301">
                  <c:v>-3.9513102752813278E-2</c:v>
                </c:pt>
                <c:pt idx="302">
                  <c:v>-3.7149481327794269E-2</c:v>
                </c:pt>
                <c:pt idx="303">
                  <c:v>-3.494608594769031E-2</c:v>
                </c:pt>
                <c:pt idx="304">
                  <c:v>-3.2890579121055467E-2</c:v>
                </c:pt>
                <c:pt idx="305">
                  <c:v>-3.097170796347494E-2</c:v>
                </c:pt>
                <c:pt idx="306">
                  <c:v>-2.9179194889480696E-2</c:v>
                </c:pt>
                <c:pt idx="307">
                  <c:v>-2.7503640923441677E-2</c:v>
                </c:pt>
                <c:pt idx="308">
                  <c:v>-2.5936439972941362E-2</c:v>
                </c:pt>
                <c:pt idx="309">
                  <c:v>-2.4469702652375511E-2</c:v>
                </c:pt>
                <c:pt idx="310">
                  <c:v>-2.3096188448846297E-2</c:v>
                </c:pt>
                <c:pt idx="311">
                  <c:v>-2.1809245194010323E-2</c:v>
                </c:pt>
                <c:pt idx="312">
                  <c:v>-2.0602754950112722E-2</c:v>
                </c:pt>
                <c:pt idx="313">
                  <c:v>-1.9471085540649746E-2</c:v>
                </c:pt>
                <c:pt idx="314">
                  <c:v>-1.8409047059736214E-2</c:v>
                </c:pt>
                <c:pt idx="315">
                  <c:v>-1.7411852782413275E-2</c:v>
                </c:pt>
                <c:pt idx="316">
                  <c:v>-1.6475083973334047E-2</c:v>
                </c:pt>
                <c:pt idx="317">
                  <c:v>-1.5594658155610818E-2</c:v>
                </c:pt>
                <c:pt idx="318">
                  <c:v>-1.4766800456808513E-2</c:v>
                </c:pt>
                <c:pt idx="319">
                  <c:v>-1.3988017696550633E-2</c:v>
                </c:pt>
                <c:pt idx="320">
                  <c:v>-1.3255074921156722E-2</c:v>
                </c:pt>
                <c:pt idx="321">
                  <c:v>-1.2564974126133461E-2</c:v>
                </c:pt>
                <c:pt idx="322">
                  <c:v>-1.1914934938022854E-2</c:v>
                </c:pt>
                <c:pt idx="323">
                  <c:v>-1.1302377053764892E-2</c:v>
                </c:pt>
                <c:pt idx="324">
                  <c:v>-1.072490425893553E-2</c:v>
                </c:pt>
                <c:pt idx="325">
                  <c:v>-1.0180289866466135E-2</c:v>
                </c:pt>
                <c:pt idx="326">
                  <c:v>-9.6664634351533076E-3</c:v>
                </c:pt>
                <c:pt idx="327">
                  <c:v>-9.1814986427778359E-3</c:v>
                </c:pt>
                <c:pt idx="328">
                  <c:v>-8.7236022022661609E-3</c:v>
                </c:pt>
                <c:pt idx="329">
                  <c:v>-8.2911037213048312E-3</c:v>
                </c:pt>
                <c:pt idx="330">
                  <c:v>-7.8824464163711645E-3</c:v>
                </c:pt>
                <c:pt idx="331">
                  <c:v>-7.4961786014593442E-3</c:v>
                </c:pt>
                <c:pt idx="332">
                  <c:v>-7.1309458800203592E-3</c:v>
                </c:pt>
                <c:pt idx="333">
                  <c:v>-6.7854839759321529E-3</c:v>
                </c:pt>
                <c:pt idx="334">
                  <c:v>-6.4586121457914066E-3</c:v>
                </c:pt>
                <c:pt idx="335">
                  <c:v>-6.1492271205732035E-3</c:v>
                </c:pt>
                <c:pt idx="336">
                  <c:v>-5.8562975298272332E-3</c:v>
                </c:pt>
                <c:pt idx="337">
                  <c:v>-5.5788587661436649E-3</c:v>
                </c:pt>
                <c:pt idx="338">
                  <c:v>-5.3160082516984213E-3</c:v>
                </c:pt>
                <c:pt idx="339">
                  <c:v>-5.0669010723304762E-3</c:v>
                </c:pt>
                <c:pt idx="340">
                  <c:v>-4.8307459478646019E-3</c:v>
                </c:pt>
                <c:pt idx="341">
                  <c:v>-4.6068015103169673E-3</c:v>
                </c:pt>
                <c:pt idx="342">
                  <c:v>-4.3943728642433077E-3</c:v>
                </c:pt>
                <c:pt idx="343">
                  <c:v>-4.1928084058474729E-3</c:v>
                </c:pt>
                <c:pt idx="344">
                  <c:v>-4.0014968795886183E-3</c:v>
                </c:pt>
                <c:pt idx="345">
                  <c:v>-3.8198646529353487E-3</c:v>
                </c:pt>
                <c:pt idx="346">
                  <c:v>-3.6473731916377267E-3</c:v>
                </c:pt>
                <c:pt idx="347">
                  <c:v>-3.4835167194431464E-3</c:v>
                </c:pt>
                <c:pt idx="348">
                  <c:v>-3.3278200475866742E-3</c:v>
                </c:pt>
                <c:pt idx="349">
                  <c:v>-3.1798365606580808E-3</c:v>
                </c:pt>
                <c:pt idx="350">
                  <c:v>-3.0391463465985931E-3</c:v>
                </c:pt>
                <c:pt idx="351">
                  <c:v>-2.9053544596236028E-3</c:v>
                </c:pt>
                <c:pt idx="352">
                  <c:v>-2.7780893058142477E-3</c:v>
                </c:pt>
                <c:pt idx="353">
                  <c:v>-2.6570011419804391E-3</c:v>
                </c:pt>
                <c:pt idx="354">
                  <c:v>-2.5417606791789051E-3</c:v>
                </c:pt>
                <c:pt idx="355">
                  <c:v>-2.4320577829808321E-3</c:v>
                </c:pt>
                <c:pt idx="356">
                  <c:v>-2.3276002632308204E-3</c:v>
                </c:pt>
                <c:pt idx="357">
                  <c:v>-2.2281127466283E-3</c:v>
                </c:pt>
                <c:pt idx="358">
                  <c:v>-2.1333356260006099E-3</c:v>
                </c:pt>
                <c:pt idx="359">
                  <c:v>-2.0430240806277107E-3</c:v>
                </c:pt>
                <c:pt idx="360">
                  <c:v>-1.9569471624266144E-3</c:v>
                </c:pt>
                <c:pt idx="361">
                  <c:v>-1.8748869432136492E-3</c:v>
                </c:pt>
                <c:pt idx="362">
                  <c:v>-1.7966377186374248E-3</c:v>
                </c:pt>
                <c:pt idx="363">
                  <c:v>-1.7220052647183041E-3</c:v>
                </c:pt>
                <c:pt idx="364">
                  <c:v>-1.6508061432447233E-3</c:v>
                </c:pt>
                <c:pt idx="365">
                  <c:v>-1.5828670525646566E-3</c:v>
                </c:pt>
                <c:pt idx="366">
                  <c:v>-1.5180242205745952E-3</c:v>
                </c:pt>
                <c:pt idx="367">
                  <c:v>-1.4561228369512362E-3</c:v>
                </c:pt>
                <c:pt idx="368">
                  <c:v>-1.3970165218934042E-3</c:v>
                </c:pt>
                <c:pt idx="369">
                  <c:v>-1.3405668288466426E-3</c:v>
                </c:pt>
                <c:pt idx="370">
                  <c:v>-1.2866427788709549E-3</c:v>
                </c:pt>
                <c:pt idx="371">
                  <c:v>-1.2351204244852232E-3</c:v>
                </c:pt>
                <c:pt idx="372">
                  <c:v>-1.1858824409813162E-3</c:v>
                </c:pt>
                <c:pt idx="373">
                  <c:v>-1.138817743347536E-3</c:v>
                </c:pt>
                <c:pt idx="374">
                  <c:v>-1.0938211270763579E-3</c:v>
                </c:pt>
                <c:pt idx="375">
                  <c:v>-1.0507929312560578E-3</c:v>
                </c:pt>
                <c:pt idx="376">
                  <c:v>-1.0096387224609554E-3</c:v>
                </c:pt>
                <c:pt idx="377">
                  <c:v>-9.7026899806103891E-4</c:v>
                </c:pt>
                <c:pt idx="378">
                  <c:v>-9.3259890766984367E-4</c:v>
                </c:pt>
                <c:pt idx="379">
                  <c:v>-8.9654799154008792E-4</c:v>
                </c:pt>
                <c:pt idx="380">
                  <c:v>-8.6203993480014549E-4</c:v>
                </c:pt>
                <c:pt idx="381">
                  <c:v>-8.2900233650199295E-4</c:v>
                </c:pt>
                <c:pt idx="382">
                  <c:v>-7.9736649252284779E-4</c:v>
                </c:pt>
                <c:pt idx="383">
                  <c:v>-7.6706719142896564E-4</c:v>
                </c:pt>
                <c:pt idx="384">
                  <c:v>-7.3804252247152596E-4</c:v>
                </c:pt>
                <c:pt idx="385">
                  <c:v>-7.1023369494140401E-4</c:v>
                </c:pt>
                <c:pt idx="386">
                  <c:v>-6.8358486816228825E-4</c:v>
                </c:pt>
                <c:pt idx="387">
                  <c:v>-6.5804299145050596E-4</c:v>
                </c:pt>
                <c:pt idx="388">
                  <c:v>-6.3355765341530622E-4</c:v>
                </c:pt>
                <c:pt idx="389">
                  <c:v>-6.1008094001530088E-4</c:v>
                </c:pt>
                <c:pt idx="390">
                  <c:v>-5.8756730082595507E-4</c:v>
                </c:pt>
                <c:pt idx="391">
                  <c:v>-5.6597342300917619E-4</c:v>
                </c:pt>
                <c:pt idx="392">
                  <c:v>-5.4525811250979712E-4</c:v>
                </c:pt>
                <c:pt idx="393">
                  <c:v>-5.2538218203509296E-4</c:v>
                </c:pt>
                <c:pt idx="394">
                  <c:v>-5.0630834540250664E-4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EAE-42F2-99D8-F26161AD3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71840"/>
        <c:axId val="53172416"/>
      </c:scatterChart>
      <c:valAx>
        <c:axId val="53171840"/>
        <c:scaling>
          <c:orientation val="minMax"/>
          <c:max val="2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ASW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72416"/>
        <c:crosses val="autoZero"/>
        <c:crossBetween val="midCat"/>
      </c:valAx>
      <c:valAx>
        <c:axId val="531724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f_SW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7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Available Soil Water Modifier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f_SW!$F$5</c:f>
              <c:strCache>
                <c:ptCount val="1"/>
                <c:pt idx="0">
                  <c:v>fSW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f_SW!$E$6:$E$400</c:f>
              <c:numCache>
                <c:formatCode>General</c:formatCode>
                <c:ptCount val="395"/>
                <c:pt idx="0">
                  <c:v>0</c:v>
                </c:pt>
                <c:pt idx="1">
                  <c:v>6.6666666666666671E-3</c:v>
                </c:pt>
                <c:pt idx="2">
                  <c:v>1.3333333333333334E-2</c:v>
                </c:pt>
                <c:pt idx="3">
                  <c:v>0.02</c:v>
                </c:pt>
                <c:pt idx="4">
                  <c:v>2.6666666666666668E-2</c:v>
                </c:pt>
                <c:pt idx="5">
                  <c:v>3.3333333333333333E-2</c:v>
                </c:pt>
                <c:pt idx="6">
                  <c:v>0.04</c:v>
                </c:pt>
                <c:pt idx="7">
                  <c:v>4.6666666666666669E-2</c:v>
                </c:pt>
                <c:pt idx="8">
                  <c:v>5.3333333333333337E-2</c:v>
                </c:pt>
                <c:pt idx="9">
                  <c:v>0.06</c:v>
                </c:pt>
                <c:pt idx="10">
                  <c:v>6.6666666666666666E-2</c:v>
                </c:pt>
                <c:pt idx="11">
                  <c:v>7.3333333333333334E-2</c:v>
                </c:pt>
                <c:pt idx="12">
                  <c:v>0.08</c:v>
                </c:pt>
                <c:pt idx="13">
                  <c:v>8.666666666666667E-2</c:v>
                </c:pt>
                <c:pt idx="14">
                  <c:v>9.3333333333333338E-2</c:v>
                </c:pt>
                <c:pt idx="15">
                  <c:v>0.1</c:v>
                </c:pt>
                <c:pt idx="16">
                  <c:v>0.10666666666666667</c:v>
                </c:pt>
                <c:pt idx="17">
                  <c:v>0.11333333333333333</c:v>
                </c:pt>
                <c:pt idx="18">
                  <c:v>0.12</c:v>
                </c:pt>
                <c:pt idx="19">
                  <c:v>0.12666666666666668</c:v>
                </c:pt>
                <c:pt idx="20">
                  <c:v>0.13333333333333333</c:v>
                </c:pt>
                <c:pt idx="21">
                  <c:v>0.14000000000000001</c:v>
                </c:pt>
                <c:pt idx="22">
                  <c:v>0.14666666666666667</c:v>
                </c:pt>
                <c:pt idx="23">
                  <c:v>0.15333333333333332</c:v>
                </c:pt>
                <c:pt idx="24">
                  <c:v>0.16</c:v>
                </c:pt>
                <c:pt idx="25">
                  <c:v>0.16666666666666666</c:v>
                </c:pt>
                <c:pt idx="26">
                  <c:v>0.17333333333333334</c:v>
                </c:pt>
                <c:pt idx="27">
                  <c:v>0.18</c:v>
                </c:pt>
                <c:pt idx="28">
                  <c:v>0.18666666666666668</c:v>
                </c:pt>
                <c:pt idx="29">
                  <c:v>0.19333333333333333</c:v>
                </c:pt>
                <c:pt idx="30">
                  <c:v>0.2</c:v>
                </c:pt>
                <c:pt idx="31">
                  <c:v>0.20666666666666667</c:v>
                </c:pt>
                <c:pt idx="32">
                  <c:v>0.21333333333333335</c:v>
                </c:pt>
                <c:pt idx="33">
                  <c:v>0.22</c:v>
                </c:pt>
                <c:pt idx="34">
                  <c:v>0.22666666666666666</c:v>
                </c:pt>
                <c:pt idx="35">
                  <c:v>0.23333333333333334</c:v>
                </c:pt>
                <c:pt idx="36">
                  <c:v>0.24</c:v>
                </c:pt>
                <c:pt idx="37">
                  <c:v>0.24666666666666667</c:v>
                </c:pt>
                <c:pt idx="38">
                  <c:v>0.25333333333333335</c:v>
                </c:pt>
                <c:pt idx="39">
                  <c:v>0.26</c:v>
                </c:pt>
                <c:pt idx="40">
                  <c:v>0.26666666666666666</c:v>
                </c:pt>
                <c:pt idx="41">
                  <c:v>0.27333333333333332</c:v>
                </c:pt>
                <c:pt idx="42">
                  <c:v>0.28000000000000003</c:v>
                </c:pt>
                <c:pt idx="43">
                  <c:v>0.28666666666666668</c:v>
                </c:pt>
                <c:pt idx="44">
                  <c:v>0.29333333333333333</c:v>
                </c:pt>
                <c:pt idx="45">
                  <c:v>0.3</c:v>
                </c:pt>
                <c:pt idx="46">
                  <c:v>0.30666666666666664</c:v>
                </c:pt>
                <c:pt idx="47">
                  <c:v>0.31333333333333335</c:v>
                </c:pt>
                <c:pt idx="48">
                  <c:v>0.32</c:v>
                </c:pt>
                <c:pt idx="49">
                  <c:v>0.32666666666666666</c:v>
                </c:pt>
                <c:pt idx="50">
                  <c:v>0.33333333333333331</c:v>
                </c:pt>
                <c:pt idx="51">
                  <c:v>0.34</c:v>
                </c:pt>
                <c:pt idx="52">
                  <c:v>0.34666666666666668</c:v>
                </c:pt>
                <c:pt idx="53">
                  <c:v>0.35333333333333333</c:v>
                </c:pt>
                <c:pt idx="54">
                  <c:v>0.36</c:v>
                </c:pt>
                <c:pt idx="55">
                  <c:v>0.36666666666666664</c:v>
                </c:pt>
                <c:pt idx="56">
                  <c:v>0.37333333333333335</c:v>
                </c:pt>
                <c:pt idx="57">
                  <c:v>0.38</c:v>
                </c:pt>
                <c:pt idx="58">
                  <c:v>0.38666666666666666</c:v>
                </c:pt>
                <c:pt idx="59">
                  <c:v>0.39333333333333331</c:v>
                </c:pt>
                <c:pt idx="60">
                  <c:v>0.4</c:v>
                </c:pt>
                <c:pt idx="61">
                  <c:v>0.40666666666666668</c:v>
                </c:pt>
                <c:pt idx="62">
                  <c:v>0.41333333333333333</c:v>
                </c:pt>
                <c:pt idx="63">
                  <c:v>0.42</c:v>
                </c:pt>
                <c:pt idx="64">
                  <c:v>0.42666666666666669</c:v>
                </c:pt>
                <c:pt idx="65">
                  <c:v>0.43333333333333335</c:v>
                </c:pt>
                <c:pt idx="66">
                  <c:v>0.44</c:v>
                </c:pt>
                <c:pt idx="67">
                  <c:v>0.44666666666666666</c:v>
                </c:pt>
                <c:pt idx="68">
                  <c:v>0.45333333333333331</c:v>
                </c:pt>
                <c:pt idx="69">
                  <c:v>0.46</c:v>
                </c:pt>
                <c:pt idx="70">
                  <c:v>0.46666666666666667</c:v>
                </c:pt>
                <c:pt idx="71">
                  <c:v>0.47333333333333333</c:v>
                </c:pt>
                <c:pt idx="72">
                  <c:v>0.48</c:v>
                </c:pt>
                <c:pt idx="73">
                  <c:v>0.48666666666666669</c:v>
                </c:pt>
                <c:pt idx="74">
                  <c:v>0.49333333333333335</c:v>
                </c:pt>
                <c:pt idx="75">
                  <c:v>0.5</c:v>
                </c:pt>
                <c:pt idx="76">
                  <c:v>0.50666666666666671</c:v>
                </c:pt>
                <c:pt idx="77">
                  <c:v>0.51333333333333331</c:v>
                </c:pt>
                <c:pt idx="78">
                  <c:v>0.52</c:v>
                </c:pt>
                <c:pt idx="79">
                  <c:v>0.52666666666666662</c:v>
                </c:pt>
                <c:pt idx="80">
                  <c:v>0.53333333333333333</c:v>
                </c:pt>
                <c:pt idx="81">
                  <c:v>0.54</c:v>
                </c:pt>
                <c:pt idx="82">
                  <c:v>0.54666666666666663</c:v>
                </c:pt>
                <c:pt idx="83">
                  <c:v>0.55333333333333334</c:v>
                </c:pt>
                <c:pt idx="84">
                  <c:v>0.56000000000000005</c:v>
                </c:pt>
                <c:pt idx="85">
                  <c:v>0.56666666666666665</c:v>
                </c:pt>
                <c:pt idx="86">
                  <c:v>0.57333333333333336</c:v>
                </c:pt>
                <c:pt idx="87">
                  <c:v>0.57999999999999996</c:v>
                </c:pt>
                <c:pt idx="88">
                  <c:v>0.58666666666666667</c:v>
                </c:pt>
                <c:pt idx="89">
                  <c:v>0.59333333333333338</c:v>
                </c:pt>
                <c:pt idx="90">
                  <c:v>0.6</c:v>
                </c:pt>
                <c:pt idx="91">
                  <c:v>0.60666666666666669</c:v>
                </c:pt>
                <c:pt idx="92">
                  <c:v>0.61333333333333329</c:v>
                </c:pt>
                <c:pt idx="93">
                  <c:v>0.62</c:v>
                </c:pt>
                <c:pt idx="94">
                  <c:v>0.62666666666666671</c:v>
                </c:pt>
                <c:pt idx="95">
                  <c:v>0.6333333333333333</c:v>
                </c:pt>
                <c:pt idx="96">
                  <c:v>0.64</c:v>
                </c:pt>
                <c:pt idx="97">
                  <c:v>0.64666666666666661</c:v>
                </c:pt>
                <c:pt idx="98">
                  <c:v>0.65333333333333332</c:v>
                </c:pt>
                <c:pt idx="99">
                  <c:v>0.66</c:v>
                </c:pt>
                <c:pt idx="100">
                  <c:v>0.66666666666666663</c:v>
                </c:pt>
                <c:pt idx="101">
                  <c:v>0.67333333333333334</c:v>
                </c:pt>
                <c:pt idx="102">
                  <c:v>0.68</c:v>
                </c:pt>
                <c:pt idx="103">
                  <c:v>0.68666666666666665</c:v>
                </c:pt>
                <c:pt idx="104">
                  <c:v>0.69333333333333336</c:v>
                </c:pt>
                <c:pt idx="105">
                  <c:v>0.7</c:v>
                </c:pt>
                <c:pt idx="106">
                  <c:v>0.70666666666666667</c:v>
                </c:pt>
                <c:pt idx="107">
                  <c:v>0.71333333333333337</c:v>
                </c:pt>
                <c:pt idx="108">
                  <c:v>0.72</c:v>
                </c:pt>
                <c:pt idx="109">
                  <c:v>0.72666666666666668</c:v>
                </c:pt>
                <c:pt idx="110">
                  <c:v>0.73333333333333328</c:v>
                </c:pt>
                <c:pt idx="111">
                  <c:v>0.74</c:v>
                </c:pt>
                <c:pt idx="112">
                  <c:v>0.7466666666666667</c:v>
                </c:pt>
                <c:pt idx="113">
                  <c:v>0.7533333333333333</c:v>
                </c:pt>
                <c:pt idx="114">
                  <c:v>0.76</c:v>
                </c:pt>
                <c:pt idx="115">
                  <c:v>0.76666666666666672</c:v>
                </c:pt>
                <c:pt idx="116">
                  <c:v>0.77333333333333332</c:v>
                </c:pt>
                <c:pt idx="117">
                  <c:v>0.78</c:v>
                </c:pt>
                <c:pt idx="118">
                  <c:v>0.78666666666666663</c:v>
                </c:pt>
                <c:pt idx="119">
                  <c:v>0.79333333333333333</c:v>
                </c:pt>
                <c:pt idx="120">
                  <c:v>0.8</c:v>
                </c:pt>
                <c:pt idx="121">
                  <c:v>0.80666666666666664</c:v>
                </c:pt>
                <c:pt idx="122">
                  <c:v>0.81333333333333335</c:v>
                </c:pt>
                <c:pt idx="123">
                  <c:v>0.82</c:v>
                </c:pt>
                <c:pt idx="124">
                  <c:v>0.82666666666666666</c:v>
                </c:pt>
                <c:pt idx="125">
                  <c:v>0.83333333333333337</c:v>
                </c:pt>
                <c:pt idx="126">
                  <c:v>0.84</c:v>
                </c:pt>
                <c:pt idx="127">
                  <c:v>0.84666666666666668</c:v>
                </c:pt>
                <c:pt idx="128">
                  <c:v>0.85333333333333339</c:v>
                </c:pt>
                <c:pt idx="129">
                  <c:v>0.86</c:v>
                </c:pt>
                <c:pt idx="130">
                  <c:v>0.8666666666666667</c:v>
                </c:pt>
                <c:pt idx="131">
                  <c:v>0.87333333333333329</c:v>
                </c:pt>
                <c:pt idx="132">
                  <c:v>0.88</c:v>
                </c:pt>
                <c:pt idx="133">
                  <c:v>0.88666666666666671</c:v>
                </c:pt>
                <c:pt idx="134">
                  <c:v>0.89333333333333331</c:v>
                </c:pt>
                <c:pt idx="135">
                  <c:v>0.9</c:v>
                </c:pt>
                <c:pt idx="136">
                  <c:v>0.90666666666666662</c:v>
                </c:pt>
                <c:pt idx="137">
                  <c:v>0.91333333333333333</c:v>
                </c:pt>
                <c:pt idx="138">
                  <c:v>0.92</c:v>
                </c:pt>
                <c:pt idx="139">
                  <c:v>0.92666666666666664</c:v>
                </c:pt>
                <c:pt idx="140">
                  <c:v>0.93333333333333335</c:v>
                </c:pt>
                <c:pt idx="141">
                  <c:v>0.94</c:v>
                </c:pt>
                <c:pt idx="142">
                  <c:v>0.94666666666666666</c:v>
                </c:pt>
                <c:pt idx="143">
                  <c:v>0.95333333333333337</c:v>
                </c:pt>
                <c:pt idx="144">
                  <c:v>0.96</c:v>
                </c:pt>
                <c:pt idx="145">
                  <c:v>0.96666666666666667</c:v>
                </c:pt>
                <c:pt idx="146">
                  <c:v>0.97333333333333338</c:v>
                </c:pt>
                <c:pt idx="147">
                  <c:v>0.98</c:v>
                </c:pt>
                <c:pt idx="148">
                  <c:v>0.98666666666666669</c:v>
                </c:pt>
                <c:pt idx="149">
                  <c:v>0.99333333333333329</c:v>
                </c:pt>
                <c:pt idx="150">
                  <c:v>1</c:v>
                </c:pt>
                <c:pt idx="151">
                  <c:v>1.0066666666666666</c:v>
                </c:pt>
                <c:pt idx="152">
                  <c:v>1.0133333333333334</c:v>
                </c:pt>
                <c:pt idx="153">
                  <c:v>1.02</c:v>
                </c:pt>
                <c:pt idx="154">
                  <c:v>1.0266666666666666</c:v>
                </c:pt>
                <c:pt idx="155">
                  <c:v>1.0333333333333334</c:v>
                </c:pt>
                <c:pt idx="156">
                  <c:v>1.04</c:v>
                </c:pt>
                <c:pt idx="157">
                  <c:v>1.0466666666666666</c:v>
                </c:pt>
                <c:pt idx="158">
                  <c:v>1.0533333333333332</c:v>
                </c:pt>
                <c:pt idx="159">
                  <c:v>1.06</c:v>
                </c:pt>
                <c:pt idx="160">
                  <c:v>1.0666666666666667</c:v>
                </c:pt>
                <c:pt idx="161">
                  <c:v>1.0733333333333333</c:v>
                </c:pt>
                <c:pt idx="162">
                  <c:v>1.08</c:v>
                </c:pt>
                <c:pt idx="163">
                  <c:v>1.0866666666666667</c:v>
                </c:pt>
                <c:pt idx="164">
                  <c:v>1.0933333333333333</c:v>
                </c:pt>
                <c:pt idx="165">
                  <c:v>1.1000000000000001</c:v>
                </c:pt>
                <c:pt idx="166">
                  <c:v>1.1066666666666667</c:v>
                </c:pt>
                <c:pt idx="167">
                  <c:v>1.1133333333333333</c:v>
                </c:pt>
                <c:pt idx="168">
                  <c:v>1.1200000000000001</c:v>
                </c:pt>
                <c:pt idx="169">
                  <c:v>1.1266666666666667</c:v>
                </c:pt>
                <c:pt idx="170">
                  <c:v>1.1333333333333333</c:v>
                </c:pt>
                <c:pt idx="171">
                  <c:v>1.1399999999999999</c:v>
                </c:pt>
                <c:pt idx="172">
                  <c:v>1.1466666666666667</c:v>
                </c:pt>
                <c:pt idx="173">
                  <c:v>1.1533333333333333</c:v>
                </c:pt>
                <c:pt idx="174">
                  <c:v>1.1599999999999999</c:v>
                </c:pt>
                <c:pt idx="175">
                  <c:v>1.1666666666666667</c:v>
                </c:pt>
                <c:pt idx="176">
                  <c:v>1.1733333333333333</c:v>
                </c:pt>
                <c:pt idx="177">
                  <c:v>1.18</c:v>
                </c:pt>
                <c:pt idx="178">
                  <c:v>1.1866666666666668</c:v>
                </c:pt>
                <c:pt idx="179">
                  <c:v>1.1933333333333334</c:v>
                </c:pt>
                <c:pt idx="180">
                  <c:v>1.2</c:v>
                </c:pt>
                <c:pt idx="181">
                  <c:v>1.2066666666666668</c:v>
                </c:pt>
                <c:pt idx="182">
                  <c:v>1.2133333333333334</c:v>
                </c:pt>
                <c:pt idx="183">
                  <c:v>1.22</c:v>
                </c:pt>
                <c:pt idx="184">
                  <c:v>1.2266666666666666</c:v>
                </c:pt>
                <c:pt idx="185">
                  <c:v>1.2333333333333334</c:v>
                </c:pt>
                <c:pt idx="186">
                  <c:v>1.24</c:v>
                </c:pt>
                <c:pt idx="187">
                  <c:v>1.2466666666666666</c:v>
                </c:pt>
                <c:pt idx="188">
                  <c:v>1.2533333333333334</c:v>
                </c:pt>
                <c:pt idx="189">
                  <c:v>1.26</c:v>
                </c:pt>
                <c:pt idx="190">
                  <c:v>1.2666666666666666</c:v>
                </c:pt>
                <c:pt idx="191">
                  <c:v>1.2733333333333334</c:v>
                </c:pt>
                <c:pt idx="192">
                  <c:v>1.28</c:v>
                </c:pt>
                <c:pt idx="193">
                  <c:v>1.2866666666666666</c:v>
                </c:pt>
                <c:pt idx="194">
                  <c:v>1.2933333333333332</c:v>
                </c:pt>
                <c:pt idx="195">
                  <c:v>1.3</c:v>
                </c:pt>
                <c:pt idx="196">
                  <c:v>1.3066666666666666</c:v>
                </c:pt>
                <c:pt idx="197">
                  <c:v>1.3133333333333332</c:v>
                </c:pt>
                <c:pt idx="198">
                  <c:v>1.32</c:v>
                </c:pt>
                <c:pt idx="199">
                  <c:v>1.3266666666666667</c:v>
                </c:pt>
                <c:pt idx="200">
                  <c:v>1.3333333333333333</c:v>
                </c:pt>
                <c:pt idx="201">
                  <c:v>1.34</c:v>
                </c:pt>
                <c:pt idx="202">
                  <c:v>1.3466666666666667</c:v>
                </c:pt>
                <c:pt idx="203">
                  <c:v>1.3533333333333333</c:v>
                </c:pt>
                <c:pt idx="204">
                  <c:v>1.36</c:v>
                </c:pt>
                <c:pt idx="205">
                  <c:v>1.3666666666666667</c:v>
                </c:pt>
                <c:pt idx="206">
                  <c:v>1.3733333333333333</c:v>
                </c:pt>
                <c:pt idx="207">
                  <c:v>1.38</c:v>
                </c:pt>
                <c:pt idx="208">
                  <c:v>1.3866666666666667</c:v>
                </c:pt>
                <c:pt idx="209">
                  <c:v>1.3933333333333333</c:v>
                </c:pt>
                <c:pt idx="210">
                  <c:v>1.4</c:v>
                </c:pt>
                <c:pt idx="211">
                  <c:v>1.4066666666666667</c:v>
                </c:pt>
                <c:pt idx="212">
                  <c:v>1.4133333333333333</c:v>
                </c:pt>
                <c:pt idx="213">
                  <c:v>1.42</c:v>
                </c:pt>
                <c:pt idx="214">
                  <c:v>1.4266666666666667</c:v>
                </c:pt>
                <c:pt idx="215">
                  <c:v>1.4333333333333333</c:v>
                </c:pt>
                <c:pt idx="216">
                  <c:v>1.44</c:v>
                </c:pt>
                <c:pt idx="217">
                  <c:v>1.4466666666666668</c:v>
                </c:pt>
                <c:pt idx="218">
                  <c:v>1.4533333333333334</c:v>
                </c:pt>
                <c:pt idx="219">
                  <c:v>1.46</c:v>
                </c:pt>
                <c:pt idx="220">
                  <c:v>1.4666666666666666</c:v>
                </c:pt>
                <c:pt idx="221">
                  <c:v>1.4733333333333334</c:v>
                </c:pt>
                <c:pt idx="222">
                  <c:v>1.48</c:v>
                </c:pt>
                <c:pt idx="223">
                  <c:v>1.4866666666666666</c:v>
                </c:pt>
                <c:pt idx="224">
                  <c:v>1.4933333333333334</c:v>
                </c:pt>
                <c:pt idx="225">
                  <c:v>1.5</c:v>
                </c:pt>
                <c:pt idx="226">
                  <c:v>1.5066666666666666</c:v>
                </c:pt>
                <c:pt idx="227">
                  <c:v>1.5133333333333334</c:v>
                </c:pt>
                <c:pt idx="228">
                  <c:v>1.52</c:v>
                </c:pt>
                <c:pt idx="229">
                  <c:v>1.5266666666666666</c:v>
                </c:pt>
                <c:pt idx="230">
                  <c:v>1.5333333333333334</c:v>
                </c:pt>
                <c:pt idx="231">
                  <c:v>1.54</c:v>
                </c:pt>
                <c:pt idx="232">
                  <c:v>1.5466666666666666</c:v>
                </c:pt>
                <c:pt idx="233">
                  <c:v>1.5533333333333332</c:v>
                </c:pt>
                <c:pt idx="234">
                  <c:v>1.56</c:v>
                </c:pt>
                <c:pt idx="235">
                  <c:v>1.5666666666666667</c:v>
                </c:pt>
                <c:pt idx="236">
                  <c:v>1.5733333333333333</c:v>
                </c:pt>
                <c:pt idx="237">
                  <c:v>1.58</c:v>
                </c:pt>
                <c:pt idx="238">
                  <c:v>1.5866666666666667</c:v>
                </c:pt>
                <c:pt idx="239">
                  <c:v>1.5933333333333333</c:v>
                </c:pt>
                <c:pt idx="240">
                  <c:v>1.6</c:v>
                </c:pt>
                <c:pt idx="241">
                  <c:v>1.6066666666666667</c:v>
                </c:pt>
                <c:pt idx="242">
                  <c:v>1.6133333333333333</c:v>
                </c:pt>
                <c:pt idx="243">
                  <c:v>1.62</c:v>
                </c:pt>
                <c:pt idx="244">
                  <c:v>1.6266666666666667</c:v>
                </c:pt>
                <c:pt idx="245">
                  <c:v>1.6333333333333333</c:v>
                </c:pt>
                <c:pt idx="246">
                  <c:v>1.64</c:v>
                </c:pt>
                <c:pt idx="247">
                  <c:v>1.6466666666666667</c:v>
                </c:pt>
                <c:pt idx="248">
                  <c:v>1.6533333333333333</c:v>
                </c:pt>
                <c:pt idx="249">
                  <c:v>1.66</c:v>
                </c:pt>
                <c:pt idx="250">
                  <c:v>1.6666666666666667</c:v>
                </c:pt>
                <c:pt idx="251">
                  <c:v>1.6733333333333333</c:v>
                </c:pt>
                <c:pt idx="252">
                  <c:v>1.68</c:v>
                </c:pt>
                <c:pt idx="253">
                  <c:v>1.6866666666666668</c:v>
                </c:pt>
                <c:pt idx="254">
                  <c:v>1.6933333333333334</c:v>
                </c:pt>
                <c:pt idx="255">
                  <c:v>1.7</c:v>
                </c:pt>
                <c:pt idx="256">
                  <c:v>1.7066666666666668</c:v>
                </c:pt>
                <c:pt idx="257">
                  <c:v>1.7133333333333334</c:v>
                </c:pt>
                <c:pt idx="258">
                  <c:v>1.72</c:v>
                </c:pt>
                <c:pt idx="259">
                  <c:v>1.7266666666666666</c:v>
                </c:pt>
                <c:pt idx="260">
                  <c:v>1.7333333333333334</c:v>
                </c:pt>
                <c:pt idx="261">
                  <c:v>1.74</c:v>
                </c:pt>
                <c:pt idx="262">
                  <c:v>1.7466666666666666</c:v>
                </c:pt>
                <c:pt idx="263">
                  <c:v>1.7533333333333334</c:v>
                </c:pt>
                <c:pt idx="264">
                  <c:v>1.76</c:v>
                </c:pt>
                <c:pt idx="265">
                  <c:v>1.7666666666666666</c:v>
                </c:pt>
                <c:pt idx="266">
                  <c:v>1.7733333333333334</c:v>
                </c:pt>
                <c:pt idx="267">
                  <c:v>1.78</c:v>
                </c:pt>
                <c:pt idx="268">
                  <c:v>1.7866666666666666</c:v>
                </c:pt>
                <c:pt idx="269">
                  <c:v>1.7933333333333332</c:v>
                </c:pt>
                <c:pt idx="270">
                  <c:v>1.8</c:v>
                </c:pt>
                <c:pt idx="271">
                  <c:v>1.8066666666666666</c:v>
                </c:pt>
                <c:pt idx="272">
                  <c:v>1.8133333333333332</c:v>
                </c:pt>
                <c:pt idx="273">
                  <c:v>1.82</c:v>
                </c:pt>
                <c:pt idx="274">
                  <c:v>1.8266666666666667</c:v>
                </c:pt>
                <c:pt idx="275">
                  <c:v>1.8333333333333333</c:v>
                </c:pt>
                <c:pt idx="276">
                  <c:v>1.84</c:v>
                </c:pt>
                <c:pt idx="277">
                  <c:v>1.8466666666666667</c:v>
                </c:pt>
                <c:pt idx="278">
                  <c:v>1.8533333333333333</c:v>
                </c:pt>
                <c:pt idx="279">
                  <c:v>1.86</c:v>
                </c:pt>
                <c:pt idx="280">
                  <c:v>1.8666666666666667</c:v>
                </c:pt>
                <c:pt idx="281">
                  <c:v>1.8733333333333333</c:v>
                </c:pt>
                <c:pt idx="282">
                  <c:v>1.88</c:v>
                </c:pt>
                <c:pt idx="283">
                  <c:v>1.8866666666666667</c:v>
                </c:pt>
                <c:pt idx="284">
                  <c:v>1.8933333333333333</c:v>
                </c:pt>
                <c:pt idx="285">
                  <c:v>1.9</c:v>
                </c:pt>
                <c:pt idx="286">
                  <c:v>1.9066666666666667</c:v>
                </c:pt>
                <c:pt idx="287">
                  <c:v>1.9133333333333333</c:v>
                </c:pt>
                <c:pt idx="288">
                  <c:v>1.92</c:v>
                </c:pt>
                <c:pt idx="289">
                  <c:v>1.9266666666666667</c:v>
                </c:pt>
                <c:pt idx="290">
                  <c:v>1.9333333333333333</c:v>
                </c:pt>
                <c:pt idx="291">
                  <c:v>1.94</c:v>
                </c:pt>
                <c:pt idx="292">
                  <c:v>1.9466666666666668</c:v>
                </c:pt>
                <c:pt idx="293">
                  <c:v>1.9533333333333334</c:v>
                </c:pt>
                <c:pt idx="294">
                  <c:v>1.96</c:v>
                </c:pt>
                <c:pt idx="295">
                  <c:v>1.9666666666666666</c:v>
                </c:pt>
                <c:pt idx="296">
                  <c:v>1.9733333333333334</c:v>
                </c:pt>
                <c:pt idx="297">
                  <c:v>1.98</c:v>
                </c:pt>
                <c:pt idx="298">
                  <c:v>1.9866666666666666</c:v>
                </c:pt>
                <c:pt idx="299">
                  <c:v>1.9933333333333334</c:v>
                </c:pt>
                <c:pt idx="300">
                  <c:v>2</c:v>
                </c:pt>
                <c:pt idx="301">
                  <c:v>2.0066666666666668</c:v>
                </c:pt>
                <c:pt idx="302">
                  <c:v>2.0133333333333332</c:v>
                </c:pt>
                <c:pt idx="303">
                  <c:v>2.02</c:v>
                </c:pt>
                <c:pt idx="304">
                  <c:v>2.0266666666666668</c:v>
                </c:pt>
                <c:pt idx="305">
                  <c:v>2.0333333333333332</c:v>
                </c:pt>
                <c:pt idx="306">
                  <c:v>2.04</c:v>
                </c:pt>
                <c:pt idx="307">
                  <c:v>2.0466666666666669</c:v>
                </c:pt>
                <c:pt idx="308">
                  <c:v>2.0533333333333332</c:v>
                </c:pt>
                <c:pt idx="309">
                  <c:v>2.06</c:v>
                </c:pt>
                <c:pt idx="310">
                  <c:v>2.0666666666666669</c:v>
                </c:pt>
                <c:pt idx="311">
                  <c:v>2.0733333333333333</c:v>
                </c:pt>
                <c:pt idx="312">
                  <c:v>2.08</c:v>
                </c:pt>
                <c:pt idx="313">
                  <c:v>2.0866666666666664</c:v>
                </c:pt>
                <c:pt idx="314">
                  <c:v>2.0933333333333333</c:v>
                </c:pt>
                <c:pt idx="315">
                  <c:v>2.1</c:v>
                </c:pt>
                <c:pt idx="316">
                  <c:v>2.1066666666666665</c:v>
                </c:pt>
                <c:pt idx="317">
                  <c:v>2.1133333333333333</c:v>
                </c:pt>
                <c:pt idx="318">
                  <c:v>2.12</c:v>
                </c:pt>
                <c:pt idx="319">
                  <c:v>2.1266666666666665</c:v>
                </c:pt>
                <c:pt idx="320">
                  <c:v>2.1333333333333333</c:v>
                </c:pt>
                <c:pt idx="321">
                  <c:v>2.14</c:v>
                </c:pt>
                <c:pt idx="322">
                  <c:v>2.1466666666666665</c:v>
                </c:pt>
                <c:pt idx="323">
                  <c:v>2.1533333333333333</c:v>
                </c:pt>
                <c:pt idx="324">
                  <c:v>2.16</c:v>
                </c:pt>
                <c:pt idx="325">
                  <c:v>2.1666666666666665</c:v>
                </c:pt>
                <c:pt idx="326">
                  <c:v>2.1733333333333333</c:v>
                </c:pt>
                <c:pt idx="327">
                  <c:v>2.1800000000000002</c:v>
                </c:pt>
                <c:pt idx="328">
                  <c:v>2.1866666666666665</c:v>
                </c:pt>
                <c:pt idx="329">
                  <c:v>2.1933333333333334</c:v>
                </c:pt>
                <c:pt idx="330">
                  <c:v>2.2000000000000002</c:v>
                </c:pt>
                <c:pt idx="331">
                  <c:v>2.2066666666666666</c:v>
                </c:pt>
                <c:pt idx="332">
                  <c:v>2.2133333333333334</c:v>
                </c:pt>
                <c:pt idx="333">
                  <c:v>2.2200000000000002</c:v>
                </c:pt>
                <c:pt idx="334">
                  <c:v>2.2266666666666666</c:v>
                </c:pt>
                <c:pt idx="335">
                  <c:v>2.2333333333333334</c:v>
                </c:pt>
                <c:pt idx="336">
                  <c:v>2.2400000000000002</c:v>
                </c:pt>
                <c:pt idx="337">
                  <c:v>2.2466666666666666</c:v>
                </c:pt>
                <c:pt idx="338">
                  <c:v>2.2533333333333334</c:v>
                </c:pt>
                <c:pt idx="339">
                  <c:v>2.2599999999999998</c:v>
                </c:pt>
                <c:pt idx="340">
                  <c:v>2.2666666666666666</c:v>
                </c:pt>
                <c:pt idx="341">
                  <c:v>2.2733333333333334</c:v>
                </c:pt>
                <c:pt idx="342">
                  <c:v>2.2799999999999998</c:v>
                </c:pt>
                <c:pt idx="343">
                  <c:v>2.2866666666666666</c:v>
                </c:pt>
                <c:pt idx="344">
                  <c:v>2.2933333333333334</c:v>
                </c:pt>
                <c:pt idx="345">
                  <c:v>2.2999999999999998</c:v>
                </c:pt>
                <c:pt idx="346">
                  <c:v>2.3066666666666666</c:v>
                </c:pt>
                <c:pt idx="347">
                  <c:v>2.3133333333333335</c:v>
                </c:pt>
                <c:pt idx="348">
                  <c:v>2.3199999999999998</c:v>
                </c:pt>
                <c:pt idx="349">
                  <c:v>2.3266666666666667</c:v>
                </c:pt>
                <c:pt idx="350">
                  <c:v>2.3333333333333335</c:v>
                </c:pt>
                <c:pt idx="351">
                  <c:v>2.34</c:v>
                </c:pt>
                <c:pt idx="352">
                  <c:v>2.3466666666666667</c:v>
                </c:pt>
                <c:pt idx="353">
                  <c:v>2.3533333333333335</c:v>
                </c:pt>
                <c:pt idx="354">
                  <c:v>2.36</c:v>
                </c:pt>
                <c:pt idx="355">
                  <c:v>2.3666666666666667</c:v>
                </c:pt>
                <c:pt idx="356">
                  <c:v>2.3733333333333335</c:v>
                </c:pt>
                <c:pt idx="357">
                  <c:v>2.38</c:v>
                </c:pt>
                <c:pt idx="358">
                  <c:v>2.3866666666666667</c:v>
                </c:pt>
                <c:pt idx="359">
                  <c:v>2.3933333333333335</c:v>
                </c:pt>
                <c:pt idx="360">
                  <c:v>2.4</c:v>
                </c:pt>
                <c:pt idx="361">
                  <c:v>2.4066666666666667</c:v>
                </c:pt>
                <c:pt idx="362">
                  <c:v>2.4133333333333336</c:v>
                </c:pt>
                <c:pt idx="363">
                  <c:v>2.42</c:v>
                </c:pt>
                <c:pt idx="364">
                  <c:v>2.4266666666666667</c:v>
                </c:pt>
                <c:pt idx="365">
                  <c:v>2.4333333333333331</c:v>
                </c:pt>
                <c:pt idx="366">
                  <c:v>2.44</c:v>
                </c:pt>
                <c:pt idx="367">
                  <c:v>2.4466666666666668</c:v>
                </c:pt>
                <c:pt idx="368">
                  <c:v>2.4533333333333331</c:v>
                </c:pt>
                <c:pt idx="369">
                  <c:v>2.46</c:v>
                </c:pt>
                <c:pt idx="370">
                  <c:v>2.4666666666666668</c:v>
                </c:pt>
                <c:pt idx="371">
                  <c:v>2.4733333333333332</c:v>
                </c:pt>
                <c:pt idx="372">
                  <c:v>2.48</c:v>
                </c:pt>
                <c:pt idx="373">
                  <c:v>2.4866666666666668</c:v>
                </c:pt>
                <c:pt idx="374">
                  <c:v>2.4933333333333332</c:v>
                </c:pt>
                <c:pt idx="375">
                  <c:v>2.5</c:v>
                </c:pt>
                <c:pt idx="376">
                  <c:v>2.5066666666666668</c:v>
                </c:pt>
                <c:pt idx="377">
                  <c:v>2.5133333333333332</c:v>
                </c:pt>
                <c:pt idx="378">
                  <c:v>2.52</c:v>
                </c:pt>
                <c:pt idx="379">
                  <c:v>2.5266666666666668</c:v>
                </c:pt>
                <c:pt idx="380">
                  <c:v>2.5333333333333332</c:v>
                </c:pt>
                <c:pt idx="381">
                  <c:v>2.54</c:v>
                </c:pt>
                <c:pt idx="382">
                  <c:v>2.5466666666666669</c:v>
                </c:pt>
                <c:pt idx="383">
                  <c:v>2.5533333333333332</c:v>
                </c:pt>
                <c:pt idx="384">
                  <c:v>2.56</c:v>
                </c:pt>
                <c:pt idx="385">
                  <c:v>2.5666666666666669</c:v>
                </c:pt>
                <c:pt idx="386">
                  <c:v>2.5733333333333333</c:v>
                </c:pt>
                <c:pt idx="387">
                  <c:v>2.58</c:v>
                </c:pt>
                <c:pt idx="388">
                  <c:v>2.5866666666666664</c:v>
                </c:pt>
                <c:pt idx="389">
                  <c:v>2.5933333333333333</c:v>
                </c:pt>
                <c:pt idx="390">
                  <c:v>2.6</c:v>
                </c:pt>
                <c:pt idx="391">
                  <c:v>2.6066666666666665</c:v>
                </c:pt>
                <c:pt idx="392">
                  <c:v>2.6133333333333333</c:v>
                </c:pt>
                <c:pt idx="393">
                  <c:v>2.62</c:v>
                </c:pt>
                <c:pt idx="394">
                  <c:v>2.6266666666666665</c:v>
                </c:pt>
              </c:numCache>
            </c:numRef>
          </c:xVal>
          <c:yVal>
            <c:numRef>
              <c:f>f_SW!$F$6:$F$400</c:f>
              <c:numCache>
                <c:formatCode>General</c:formatCode>
                <c:ptCount val="395"/>
                <c:pt idx="0">
                  <c:v>3.8788356889889644E-2</c:v>
                </c:pt>
                <c:pt idx="1">
                  <c:v>4.1096258918988736E-2</c:v>
                </c:pt>
                <c:pt idx="2">
                  <c:v>4.3552145110457172E-2</c:v>
                </c:pt>
                <c:pt idx="3">
                  <c:v>4.6165820607462625E-2</c:v>
                </c:pt>
                <c:pt idx="4">
                  <c:v>4.8947710737962377E-2</c:v>
                </c:pt>
                <c:pt idx="5">
                  <c:v>5.1908890414242737E-2</c:v>
                </c:pt>
                <c:pt idx="6">
                  <c:v>5.5061112842516309E-2</c:v>
                </c:pt>
                <c:pt idx="7">
                  <c:v>5.8416837028709423E-2</c:v>
                </c:pt>
                <c:pt idx="8">
                  <c:v>6.1989253464736944E-2</c:v>
                </c:pt>
                <c:pt idx="9">
                  <c:v>6.5792307264236738E-2</c:v>
                </c:pt>
                <c:pt idx="10">
                  <c:v>6.9840717887214437E-2</c:v>
                </c:pt>
                <c:pt idx="11">
                  <c:v>7.4149994448911433E-2</c:v>
                </c:pt>
                <c:pt idx="12">
                  <c:v>7.8736445449461692E-2</c:v>
                </c:pt>
                <c:pt idx="13">
                  <c:v>8.3617181588135719E-2</c:v>
                </c:pt>
                <c:pt idx="14">
                  <c:v>8.8810110140543574E-2</c:v>
                </c:pt>
                <c:pt idx="15">
                  <c:v>9.4333919181492421E-2</c:v>
                </c:pt>
                <c:pt idx="16">
                  <c:v>0.10020804973391247</c:v>
                </c:pt>
                <c:pt idx="17">
                  <c:v>0.10645265372068585</c:v>
                </c:pt>
                <c:pt idx="18">
                  <c:v>0.11308853539852685</c:v>
                </c:pt>
                <c:pt idx="19">
                  <c:v>0.12013707377078796</c:v>
                </c:pt>
                <c:pt idx="20">
                  <c:v>0.12762012332135067</c:v>
                </c:pt>
                <c:pt idx="21">
                  <c:v>0.13555989029972867</c:v>
                </c:pt>
                <c:pt idx="22">
                  <c:v>0.14397878173646478</c:v>
                </c:pt>
                <c:pt idx="23">
                  <c:v>0.15289922439950421</c:v>
                </c:pt>
                <c:pt idx="24">
                  <c:v>0.16234345104128806</c:v>
                </c:pt>
                <c:pt idx="25">
                  <c:v>0.17233325156049237</c:v>
                </c:pt>
                <c:pt idx="26">
                  <c:v>0.18288968714133563</c:v>
                </c:pt>
                <c:pt idx="27">
                  <c:v>0.19403276606751318</c:v>
                </c:pt>
                <c:pt idx="28">
                  <c:v>0.2057810807663695</c:v>
                </c:pt>
                <c:pt idx="29">
                  <c:v>0.21815140674716257</c:v>
                </c:pt>
                <c:pt idx="30">
                  <c:v>0.23115826547353815</c:v>
                </c:pt>
                <c:pt idx="31">
                  <c:v>0.24481345486152919</c:v>
                </c:pt>
                <c:pt idx="32">
                  <c:v>0.25912555301169354</c:v>
                </c:pt>
                <c:pt idx="33">
                  <c:v>0.2740994029376308</c:v>
                </c:pt>
                <c:pt idx="34">
                  <c:v>0.28973558838755381</c:v>
                </c:pt>
                <c:pt idx="35">
                  <c:v>0.30602991328547874</c:v>
                </c:pt>
                <c:pt idx="36">
                  <c:v>0.32297289972590304</c:v>
                </c:pt>
                <c:pt idx="37">
                  <c:v>0.34054932168991642</c:v>
                </c:pt>
                <c:pt idx="38">
                  <c:v>0.35873779353114643</c:v>
                </c:pt>
                <c:pt idx="39">
                  <c:v>0.37751043360452452</c:v>
                </c:pt>
                <c:pt idx="40">
                  <c:v>0.39683262396732166</c:v>
                </c:pt>
                <c:pt idx="41">
                  <c:v>0.4166628866658853</c:v>
                </c:pt>
                <c:pt idx="42">
                  <c:v>0.43695289555764916</c:v>
                </c:pt>
                <c:pt idx="43">
                  <c:v>0.45764763978470463</c:v>
                </c:pt>
                <c:pt idx="44">
                  <c:v>0.47868575086930665</c:v>
                </c:pt>
                <c:pt idx="45">
                  <c:v>0.5</c:v>
                </c:pt>
                <c:pt idx="46">
                  <c:v>0.52151796559160246</c:v>
                </c:pt>
                <c:pt idx="47">
                  <c:v>0.54316286392455559</c:v>
                </c:pt>
                <c:pt idx="48">
                  <c:v>0.56485452800124747</c:v>
                </c:pt>
                <c:pt idx="49">
                  <c:v>0.58651051218750205</c:v>
                </c:pt>
                <c:pt idx="50">
                  <c:v>0.60804729327368445</c:v>
                </c:pt>
                <c:pt idx="51">
                  <c:v>0.62938153282822784</c:v>
                </c:pt>
                <c:pt idx="52">
                  <c:v>0.65043136160748161</c:v>
                </c:pt>
                <c:pt idx="53">
                  <c:v>0.6711176447010041</c:v>
                </c:pt>
                <c:pt idx="54">
                  <c:v>0.69136518624821752</c:v>
                </c:pt>
                <c:pt idx="55">
                  <c:v>0.7111038349957961</c:v>
                </c:pt>
                <c:pt idx="56">
                  <c:v>0.73026945651974873</c:v>
                </c:pt>
                <c:pt idx="57">
                  <c:v>0.74880474428033905</c:v>
                </c:pt>
                <c:pt idx="58">
                  <c:v>0.76665984933905873</c:v>
                </c:pt>
                <c:pt idx="59">
                  <c:v>0.78379281698138514</c:v>
                </c:pt>
                <c:pt idx="60">
                  <c:v>0.80016982706157713</c:v>
                </c:pt>
                <c:pt idx="61">
                  <c:v>0.81576524304785369</c:v>
                </c:pt>
                <c:pt idx="62">
                  <c:v>0.83056148200762314</c:v>
                </c:pt>
                <c:pt idx="63">
                  <c:v>0.84454872375885848</c:v>
                </c:pt>
                <c:pt idx="64">
                  <c:v>0.85772448188848893</c:v>
                </c:pt>
                <c:pt idx="65">
                  <c:v>0.87009306220647287</c:v>
                </c:pt>
                <c:pt idx="66">
                  <c:v>0.8816649354999323</c:v>
                </c:pt>
                <c:pt idx="67">
                  <c:v>0.89245605131781813</c:v>
                </c:pt>
                <c:pt idx="68">
                  <c:v>0.90248711817351912</c:v>
                </c:pt>
                <c:pt idx="69">
                  <c:v>0.91178287326723206</c:v>
                </c:pt>
                <c:pt idx="70">
                  <c:v>0.92037136188456747</c:v>
                </c:pt>
                <c:pt idx="71">
                  <c:v>0.92828324329626011</c:v>
                </c:pt>
                <c:pt idx="72">
                  <c:v>0.9355511365110637</c:v>
                </c:pt>
                <c:pt idx="73">
                  <c:v>0.94220901582427741</c:v>
                </c:pt>
                <c:pt idx="74">
                  <c:v>0.94829166291559097</c:v>
                </c:pt>
                <c:pt idx="75">
                  <c:v>0.95383417939253734</c:v>
                </c:pt>
                <c:pt idx="76">
                  <c:v>0.95887156121656236</c:v>
                </c:pt>
                <c:pt idx="77">
                  <c:v>0.96343833441661419</c:v>
                </c:pt>
                <c:pt idx="78">
                  <c:v>0.96756824988908618</c:v>
                </c:pt>
                <c:pt idx="79">
                  <c:v>0.97129403387919033</c:v>
                </c:pt>
                <c:pt idx="80">
                  <c:v>0.97464718989848975</c:v>
                </c:pt>
                <c:pt idx="81">
                  <c:v>0.97765784730856475</c:v>
                </c:pt>
                <c:pt idx="82">
                  <c:v>0.98035465154014723</c:v>
                </c:pt>
                <c:pt idx="83">
                  <c:v>0.98276469086927931</c:v>
                </c:pt>
                <c:pt idx="84">
                  <c:v>0.98491345478901438</c:v>
                </c:pt>
                <c:pt idx="85">
                  <c:v>0.98682481925351062</c:v>
                </c:pt>
                <c:pt idx="86">
                  <c:v>0.98852105439362004</c:v>
                </c:pt>
                <c:pt idx="87">
                  <c:v>0.99002285067781559</c:v>
                </c:pt>
                <c:pt idx="88">
                  <c:v>0.99134935989415662</c:v>
                </c:pt>
                <c:pt idx="89">
                  <c:v>0.99251824773809572</c:v>
                </c:pt>
                <c:pt idx="90">
                  <c:v>0.99354575519236366</c:v>
                </c:pt>
                <c:pt idx="91">
                  <c:v>0.99444676626820561</c:v>
                </c:pt>
                <c:pt idx="92">
                  <c:v>0.99523488003470195</c:v>
                </c:pt>
                <c:pt idx="93">
                  <c:v>0.99592248519040283</c:v>
                </c:pt>
                <c:pt idx="94">
                  <c:v>0.99652083572688754</c:v>
                </c:pt>
                <c:pt idx="95">
                  <c:v>0.99704012649665941</c:v>
                </c:pt>
                <c:pt idx="96">
                  <c:v>0.99748956772871078</c:v>
                </c:pt>
                <c:pt idx="97">
                  <c:v>0.99787745773576375</c:v>
                </c:pt>
                <c:pt idx="98">
                  <c:v>0.99821125322972715</c:v>
                </c:pt>
                <c:pt idx="99">
                  <c:v>0.99849763680873815</c:v>
                </c:pt>
                <c:pt idx="100">
                  <c:v>0.99874258130290194</c:v>
                </c:pt>
                <c:pt idx="101">
                  <c:v>0.99895141076904725</c:v>
                </c:pt>
                <c:pt idx="102">
                  <c:v>0.99912885801001838</c:v>
                </c:pt>
                <c:pt idx="103">
                  <c:v>0.99927911856356311</c:v>
                </c:pt>
                <c:pt idx="104">
                  <c:v>0.99940590116193839</c:v>
                </c:pt>
                <c:pt idx="105">
                  <c:v>0.99951247470790716</c:v>
                </c:pt>
                <c:pt idx="106">
                  <c:v>0.9996017118476026</c:v>
                </c:pt>
                <c:pt idx="107">
                  <c:v>0.99967612924736715</c:v>
                </c:pt>
                <c:pt idx="108">
                  <c:v>0.99973792470146716</c:v>
                </c:pt>
                <c:pt idx="109">
                  <c:v>0.99978901121174424</c:v>
                </c:pt>
                <c:pt idx="110">
                  <c:v>0.99983104818980473</c:v>
                </c:pt>
                <c:pt idx="111">
                  <c:v>0.99986546993810221</c:v>
                </c:pt>
                <c:pt idx="112">
                  <c:v>0.99989351156901674</c:v>
                </c:pt>
                <c:pt idx="113">
                  <c:v>0.99991623252133932</c:v>
                </c:pt>
                <c:pt idx="114">
                  <c:v>0.99993453783197694</c:v>
                </c:pt>
                <c:pt idx="115">
                  <c:v>0.99994919731761833</c:v>
                </c:pt>
                <c:pt idx="116">
                  <c:v>0.9999608628168758</c:v>
                </c:pt>
                <c:pt idx="117">
                  <c:v>0.99997008363835505</c:v>
                </c:pt>
                <c:pt idx="118">
                  <c:v>0.99997732035441811</c:v>
                </c:pt>
                <c:pt idx="119">
                  <c:v>0.9999829570742802</c:v>
                </c:pt>
                <c:pt idx="120">
                  <c:v>0.99998731232368121</c:v>
                </c:pt>
                <c:pt idx="121">
                  <c:v>0.99999064865180354</c:v>
                </c:pt>
                <c:pt idx="122">
                  <c:v>0.99999318107947055</c:v>
                </c:pt>
                <c:pt idx="123">
                  <c:v>0.99999508449603203</c:v>
                </c:pt>
                <c:pt idx="124">
                  <c:v>0.99999650010576713</c:v>
                </c:pt>
                <c:pt idx="125">
                  <c:v>0.99999754101817662</c:v>
                </c:pt>
                <c:pt idx="126">
                  <c:v>0.99999829707020471</c:v>
                </c:pt>
                <c:pt idx="127">
                  <c:v>0.99999883896228292</c:v>
                </c:pt>
                <c:pt idx="128">
                  <c:v>0.9999992217841035</c:v>
                </c:pt>
                <c:pt idx="129">
                  <c:v>0.99999948800026217</c:v>
                </c:pt>
                <c:pt idx="130">
                  <c:v>0.99999966996034384</c:v>
                </c:pt>
                <c:pt idx="131">
                  <c:v>0.99999979199267619</c:v>
                </c:pt>
                <c:pt idx="132">
                  <c:v>0.99999987213584907</c:v>
                </c:pt>
                <c:pt idx="133">
                  <c:v>0.99999992355720335</c:v>
                </c:pt>
                <c:pt idx="134">
                  <c:v>0.99999995570281452</c:v>
                </c:pt>
                <c:pt idx="135">
                  <c:v>0.99999997521906847</c:v>
                </c:pt>
                <c:pt idx="136">
                  <c:v>0.99999998668170531</c:v>
                </c:pt>
                <c:pt idx="137">
                  <c:v>0.99999999316424515</c:v>
                </c:pt>
                <c:pt idx="138">
                  <c:v>0.99999999667395967</c:v>
                </c:pt>
                <c:pt idx="139">
                  <c:v>0.99999999848004584</c:v>
                </c:pt>
                <c:pt idx="140">
                  <c:v>0.99999999935539119</c:v>
                </c:pt>
                <c:pt idx="141">
                  <c:v>0.99999999975026532</c:v>
                </c:pt>
                <c:pt idx="142">
                  <c:v>0.9999999999134821</c:v>
                </c:pt>
                <c:pt idx="143">
                  <c:v>0.9999999999739877</c:v>
                </c:pt>
                <c:pt idx="144">
                  <c:v>0.99999999999350386</c:v>
                </c:pt>
                <c:pt idx="145">
                  <c:v>0.99999999999874101</c:v>
                </c:pt>
                <c:pt idx="146">
                  <c:v>0.99999999999983102</c:v>
                </c:pt>
                <c:pt idx="147">
                  <c:v>0.99999999999998734</c:v>
                </c:pt>
                <c:pt idx="148">
                  <c:v>0.99999999999999978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1.0000000000000004</c:v>
                </c:pt>
                <c:pt idx="153">
                  <c:v>1.0000000000000127</c:v>
                </c:pt>
                <c:pt idx="154">
                  <c:v>1.000000000000169</c:v>
                </c:pt>
                <c:pt idx="155">
                  <c:v>1.000000000001259</c:v>
                </c:pt>
                <c:pt idx="156">
                  <c:v>1.0000000000064961</c:v>
                </c:pt>
                <c:pt idx="157">
                  <c:v>1.0000000000260123</c:v>
                </c:pt>
                <c:pt idx="158">
                  <c:v>1.0000000000865179</c:v>
                </c:pt>
                <c:pt idx="159">
                  <c:v>1.0000000002497347</c:v>
                </c:pt>
                <c:pt idx="160">
                  <c:v>1.000000000644609</c:v>
                </c:pt>
                <c:pt idx="161">
                  <c:v>1.0000000015199542</c:v>
                </c:pt>
                <c:pt idx="162">
                  <c:v>1.0000000033260406</c:v>
                </c:pt>
                <c:pt idx="163">
                  <c:v>1.0000000068357549</c:v>
                </c:pt>
                <c:pt idx="164">
                  <c:v>1.0000000133182951</c:v>
                </c:pt>
                <c:pt idx="165">
                  <c:v>1.0000000247809329</c:v>
                </c:pt>
                <c:pt idx="166">
                  <c:v>1.0000000442971895</c:v>
                </c:pt>
                <c:pt idx="167">
                  <c:v>1.0000000764428083</c:v>
                </c:pt>
                <c:pt idx="168">
                  <c:v>1.0000001278641835</c:v>
                </c:pt>
                <c:pt idx="169">
                  <c:v>1.0000002080074104</c:v>
                </c:pt>
                <c:pt idx="170">
                  <c:v>1.0000003300398741</c:v>
                </c:pt>
                <c:pt idx="171">
                  <c:v>1.0000005120002622</c:v>
                </c:pt>
                <c:pt idx="172">
                  <c:v>1.0000007782171076</c:v>
                </c:pt>
                <c:pt idx="173">
                  <c:v>1.0000011610404129</c:v>
                </c:pt>
                <c:pt idx="174">
                  <c:v>1.0000017029355954</c:v>
                </c:pt>
                <c:pt idx="175">
                  <c:v>1.0000024589939167</c:v>
                </c:pt>
                <c:pt idx="176">
                  <c:v>1.0000034999187315</c:v>
                </c:pt>
                <c:pt idx="177">
                  <c:v>1.0000049155522928</c:v>
                </c:pt>
                <c:pt idx="178">
                  <c:v>1.0000068190135261</c:v>
                </c:pt>
                <c:pt idx="179">
                  <c:v>1.0000093515230952</c:v>
                </c:pt>
                <c:pt idx="180">
                  <c:v>1.0000126879982811</c:v>
                </c:pt>
                <c:pt idx="181">
                  <c:v>1.0000170435066624</c:v>
                </c:pt>
                <c:pt idx="182">
                  <c:v>1.0000226806743613</c:v>
                </c:pt>
                <c:pt idx="183">
                  <c:v>1.0000299181517294</c:v>
                </c:pt>
                <c:pt idx="184">
                  <c:v>1.0000391402468023</c:v>
                </c:pt>
                <c:pt idx="185">
                  <c:v>1.0000508078447312</c:v>
                </c:pt>
                <c:pt idx="186">
                  <c:v>1.0000654707397363</c:v>
                </c:pt>
                <c:pt idx="187">
                  <c:v>1.0000837815149932</c:v>
                </c:pt>
                <c:pt idx="188">
                  <c:v>1.0001065111153862</c:v>
                </c:pt>
                <c:pt idx="189">
                  <c:v>1.0001345662683145</c:v>
                </c:pt>
                <c:pt idx="190">
                  <c:v>1.000169008918921</c:v>
                </c:pt>
                <c:pt idx="191">
                  <c:v>1.000211077858379</c:v>
                </c:pt>
                <c:pt idx="192">
                  <c:v>1.0002622127374958</c:v>
                </c:pt>
                <c:pt idx="193">
                  <c:v>1.0003240806731357</c:v>
                </c:pt>
                <c:pt idx="194">
                  <c:v>1.0003986056722309</c:v>
                </c:pt>
                <c:pt idx="195">
                  <c:v>1.0004880011178678</c:v>
                </c:pt>
                <c:pt idx="196">
                  <c:v>1.000594805584675</c:v>
                </c:pt>
                <c:pt idx="197">
                  <c:v>1.0007219222771733</c:v>
                </c:pt>
                <c:pt idx="198">
                  <c:v>1.0008726624157285</c:v>
                </c:pt>
                <c:pt idx="199">
                  <c:v>1.001050792931256</c:v>
                </c:pt>
                <c:pt idx="200">
                  <c:v>1.001260588873135</c:v>
                </c:pt>
                <c:pt idx="201">
                  <c:v>1.0015068909863643</c:v>
                </c:pt>
                <c:pt idx="202">
                  <c:v>1.0017951689756874</c:v>
                </c:pt>
                <c:pt idx="203">
                  <c:v>1.002131591048417</c:v>
                </c:pt>
                <c:pt idx="204">
                  <c:v>1.0025231004167088</c:v>
                </c:pt>
                <c:pt idx="205">
                  <c:v>1.0029774995473735</c:v>
                </c:pt>
                <c:pt idx="206">
                  <c:v>1.0035035430769175</c:v>
                </c:pt>
                <c:pt idx="207">
                  <c:v>1.0041110404663662</c:v>
                </c:pt>
                <c:pt idx="208">
                  <c:v>1.0048109696604608</c:v>
                </c:pt>
                <c:pt idx="209">
                  <c:v>1.0056156032465406</c:v>
                </c:pt>
                <c:pt idx="210">
                  <c:v>1.0065386488889168</c:v>
                </c:pt>
                <c:pt idx="211">
                  <c:v>1.007595406156284</c:v>
                </c:pt>
                <c:pt idx="212">
                  <c:v>1.0088029422768627</c:v>
                </c:pt>
                <c:pt idx="213">
                  <c:v>1.010180289866466</c:v>
                </c:pt>
                <c:pt idx="214">
                  <c:v>1.0117486703010461</c:v>
                </c:pt>
                <c:pt idx="215">
                  <c:v>1.0135317471762142</c:v>
                </c:pt>
                <c:pt idx="216">
                  <c:v>1.0155559152483713</c:v>
                </c:pt>
                <c:pt idx="217">
                  <c:v>1.0178506314325582</c:v>
                </c:pt>
                <c:pt idx="218">
                  <c:v>1.0204487959020119</c:v>
                </c:pt>
                <c:pt idx="219">
                  <c:v>1.0233871931732361</c:v>
                </c:pt>
                <c:pt idx="220">
                  <c:v>1.0267070053726983</c:v>
                </c:pt>
                <c:pt idx="221">
                  <c:v>1.0304544128052426</c:v>
                </c:pt>
                <c:pt idx="222">
                  <c:v>1.0346813006642421</c:v>
                </c:pt>
                <c:pt idx="223">
                  <c:v>1.0394460954869111</c:v>
                </c:pt>
                <c:pt idx="224">
                  <c:v>1.0448147611004674</c:v>
                </c:pt>
                <c:pt idx="225">
                  <c:v>1.050861991784374</c:v>
                </c:pt>
                <c:pt idx="226">
                  <c:v>1.0576726508230261</c:v>
                </c:pt>
                <c:pt idx="227">
                  <c:v>1.0653435164228846</c:v>
                </c:pt>
                <c:pt idx="228">
                  <c:v>1.0739854153581105</c:v>
                </c:pt>
                <c:pt idx="229">
                  <c:v>1.0837258494539448</c:v>
                </c:pt>
                <c:pt idx="230">
                  <c:v>1.0947122536588234</c:v>
                </c:pt>
                <c:pt idx="231">
                  <c:v>1.1071160707010732</c:v>
                </c:pt>
                <c:pt idx="232">
                  <c:v>1.121137891653518</c:v>
                </c:pt>
                <c:pt idx="233">
                  <c:v>1.13701400235907</c:v>
                </c:pt>
                <c:pt idx="234">
                  <c:v>1.1550248051279113</c:v>
                </c:pt>
                <c:pt idx="235">
                  <c:v>1.1755057728170173</c:v>
                </c:pt>
                <c:pt idx="236">
                  <c:v>1.1988618690009898</c:v>
                </c:pt>
                <c:pt idx="237">
                  <c:v>1.2255867828289191</c:v>
                </c:pt>
                <c:pt idx="238">
                  <c:v>1.2562889616831845</c:v>
                </c:pt>
                <c:pt idx="239">
                  <c:v>1.2917274161871988</c:v>
                </c:pt>
                <c:pt idx="240">
                  <c:v>1.3328618583929652</c:v>
                </c:pt>
                <c:pt idx="241">
                  <c:v>1.3809243400138569</c:v>
                </c:pt>
                <c:pt idx="242">
                  <c:v>1.4375239677801075</c:v>
                </c:pt>
                <c:pt idx="243">
                  <c:v>1.5048039908688979</c:v>
                </c:pt>
                <c:pt idx="244">
                  <c:v>1.5856845878669936</c:v>
                </c:pt>
                <c:pt idx="245">
                  <c:v>1.6842513424968264</c:v>
                </c:pt>
                <c:pt idx="246">
                  <c:v>1.8064027208989195</c:v>
                </c:pt>
                <c:pt idx="247">
                  <c:v>1.9609831758544127</c:v>
                </c:pt>
                <c:pt idx="248">
                  <c:v>2.1618875035667191</c:v>
                </c:pt>
                <c:pt idx="249">
                  <c:v>2.4322695792444367</c:v>
                </c:pt>
                <c:pt idx="250">
                  <c:v>2.8138015995157644</c:v>
                </c:pt>
                <c:pt idx="251">
                  <c:v>3.3898222155725124</c:v>
                </c:pt>
                <c:pt idx="252">
                  <c:v>4.3547809644870306</c:v>
                </c:pt>
                <c:pt idx="253">
                  <c:v>6.2920160357518604</c:v>
                </c:pt>
                <c:pt idx="254">
                  <c:v>12.118198706366766</c:v>
                </c:pt>
                <c:pt idx="255">
                  <c:v>0</c:v>
                </c:pt>
                <c:pt idx="256">
                  <c:v>-11.229242652042757</c:v>
                </c:pt>
                <c:pt idx="257">
                  <c:v>-5.4028587481108845</c:v>
                </c:pt>
                <c:pt idx="258">
                  <c:v>-3.4652891629399947</c:v>
                </c:pt>
                <c:pt idx="259">
                  <c:v>-2.4998639261441982</c:v>
                </c:pt>
                <c:pt idx="260">
                  <c:v>-1.9232466658918632</c:v>
                </c:pt>
                <c:pt idx="261">
                  <c:v>-1.5409901623199358</c:v>
                </c:pt>
                <c:pt idx="262">
                  <c:v>-1.2697585663517275</c:v>
                </c:pt>
                <c:pt idx="263">
                  <c:v>-1.0678829507004322</c:v>
                </c:pt>
                <c:pt idx="264">
                  <c:v>-0.9122131561377701</c:v>
                </c:pt>
                <c:pt idx="265">
                  <c:v>-0.78885852573722726</c:v>
                </c:pt>
                <c:pt idx="266">
                  <c:v>-0.68897914336922084</c:v>
                </c:pt>
                <c:pt idx="267">
                  <c:v>-0.60668144861510565</c:v>
                </c:pt>
                <c:pt idx="268">
                  <c:v>-0.53788510207617235</c:v>
                </c:pt>
                <c:pt idx="269">
                  <c:v>-0.47967547569697916</c:v>
                </c:pt>
                <c:pt idx="270">
                  <c:v>-0.42991514297566302</c:v>
                </c:pt>
                <c:pt idx="271">
                  <c:v>-0.38700105654149192</c:v>
                </c:pt>
                <c:pt idx="272">
                  <c:v>-0.34970742415610151</c:v>
                </c:pt>
                <c:pt idx="273">
                  <c:v>-0.31708095597963193</c:v>
                </c:pt>
                <c:pt idx="274">
                  <c:v>-0.28836918845784953</c:v>
                </c:pt>
                <c:pt idx="275">
                  <c:v>-0.26297030806638028</c:v>
                </c:pt>
                <c:pt idx="276">
                  <c:v>-0.24039730836249654</c:v>
                </c:pt>
                <c:pt idx="277">
                  <c:v>-0.22025191982787062</c:v>
                </c:pt>
                <c:pt idx="278">
                  <c:v>-0.20220533826426088</c:v>
                </c:pt>
                <c:pt idx="279">
                  <c:v>-0.18598376892600782</c:v>
                </c:pt>
                <c:pt idx="280">
                  <c:v>-0.17135743808127732</c:v>
                </c:pt>
                <c:pt idx="281">
                  <c:v>-0.15813213856291991</c:v>
                </c:pt>
                <c:pt idx="282">
                  <c:v>-0.14614265244764793</c:v>
                </c:pt>
                <c:pt idx="283">
                  <c:v>-0.13524758167868922</c:v>
                </c:pt>
                <c:pt idx="284">
                  <c:v>-0.12532524687805432</c:v>
                </c:pt>
                <c:pt idx="285">
                  <c:v>-0.11627040519527314</c:v>
                </c:pt>
                <c:pt idx="286">
                  <c:v>-0.10799160233596518</c:v>
                </c:pt>
                <c:pt idx="287">
                  <c:v>-0.10040902012607296</c:v>
                </c:pt>
                <c:pt idx="288">
                  <c:v>-9.3452714576114509E-2</c:v>
                </c:pt>
                <c:pt idx="289">
                  <c:v>-8.7061164121571971E-2</c:v>
                </c:pt>
                <c:pt idx="290">
                  <c:v>-8.1180066072481682E-2</c:v>
                </c:pt>
                <c:pt idx="291">
                  <c:v>-7.5761333072782058E-2</c:v>
                </c:pt>
                <c:pt idx="292">
                  <c:v>-7.0762251788434413E-2</c:v>
                </c:pt>
                <c:pt idx="293">
                  <c:v>-6.614477399414273E-2</c:v>
                </c:pt>
                <c:pt idx="294">
                  <c:v>-6.1874916344441401E-2</c:v>
                </c:pt>
                <c:pt idx="295">
                  <c:v>-5.7922249854756705E-2</c:v>
                </c:pt>
                <c:pt idx="296">
                  <c:v>-5.4259463817427085E-2</c:v>
                </c:pt>
                <c:pt idx="297">
                  <c:v>-5.0861991784373908E-2</c:v>
                </c:pt>
                <c:pt idx="298">
                  <c:v>-4.7707689546483398E-2</c:v>
                </c:pt>
                <c:pt idx="299">
                  <c:v>-4.4776556868092565E-2</c:v>
                </c:pt>
                <c:pt idx="300">
                  <c:v>-4.2050496197717682E-2</c:v>
                </c:pt>
                <c:pt idx="301">
                  <c:v>-3.9513102752813278E-2</c:v>
                </c:pt>
                <c:pt idx="302">
                  <c:v>-3.7149481327794269E-2</c:v>
                </c:pt>
                <c:pt idx="303">
                  <c:v>-3.494608594769031E-2</c:v>
                </c:pt>
                <c:pt idx="304">
                  <c:v>-3.2890579121055467E-2</c:v>
                </c:pt>
                <c:pt idx="305">
                  <c:v>-3.097170796347494E-2</c:v>
                </c:pt>
                <c:pt idx="306">
                  <c:v>-2.9179194889480696E-2</c:v>
                </c:pt>
                <c:pt idx="307">
                  <c:v>-2.7503640923441677E-2</c:v>
                </c:pt>
                <c:pt idx="308">
                  <c:v>-2.5936439972941362E-2</c:v>
                </c:pt>
                <c:pt idx="309">
                  <c:v>-2.4469702652375511E-2</c:v>
                </c:pt>
                <c:pt idx="310">
                  <c:v>-2.3096188448846297E-2</c:v>
                </c:pt>
                <c:pt idx="311">
                  <c:v>-2.1809245194010323E-2</c:v>
                </c:pt>
                <c:pt idx="312">
                  <c:v>-2.0602754950112722E-2</c:v>
                </c:pt>
                <c:pt idx="313">
                  <c:v>-1.9471085540649746E-2</c:v>
                </c:pt>
                <c:pt idx="314">
                  <c:v>-1.8409047059736214E-2</c:v>
                </c:pt>
                <c:pt idx="315">
                  <c:v>-1.7411852782413275E-2</c:v>
                </c:pt>
                <c:pt idx="316">
                  <c:v>-1.6475083973334047E-2</c:v>
                </c:pt>
                <c:pt idx="317">
                  <c:v>-1.5594658155610818E-2</c:v>
                </c:pt>
                <c:pt idx="318">
                  <c:v>-1.4766800456808513E-2</c:v>
                </c:pt>
                <c:pt idx="319">
                  <c:v>-1.3988017696550633E-2</c:v>
                </c:pt>
                <c:pt idx="320">
                  <c:v>-1.3255074921156722E-2</c:v>
                </c:pt>
                <c:pt idx="321">
                  <c:v>-1.2564974126133461E-2</c:v>
                </c:pt>
                <c:pt idx="322">
                  <c:v>-1.1914934938022854E-2</c:v>
                </c:pt>
                <c:pt idx="323">
                  <c:v>-1.1302377053764892E-2</c:v>
                </c:pt>
                <c:pt idx="324">
                  <c:v>-1.072490425893553E-2</c:v>
                </c:pt>
                <c:pt idx="325">
                  <c:v>-1.0180289866466135E-2</c:v>
                </c:pt>
                <c:pt idx="326">
                  <c:v>-9.6664634351533076E-3</c:v>
                </c:pt>
                <c:pt idx="327">
                  <c:v>-9.1814986427778359E-3</c:v>
                </c:pt>
                <c:pt idx="328">
                  <c:v>-8.7236022022661609E-3</c:v>
                </c:pt>
                <c:pt idx="329">
                  <c:v>-8.2911037213048312E-3</c:v>
                </c:pt>
                <c:pt idx="330">
                  <c:v>-7.8824464163711645E-3</c:v>
                </c:pt>
                <c:pt idx="331">
                  <c:v>-7.4961786014593442E-3</c:v>
                </c:pt>
                <c:pt idx="332">
                  <c:v>-7.1309458800203592E-3</c:v>
                </c:pt>
                <c:pt idx="333">
                  <c:v>-6.7854839759321529E-3</c:v>
                </c:pt>
                <c:pt idx="334">
                  <c:v>-6.4586121457914066E-3</c:v>
                </c:pt>
                <c:pt idx="335">
                  <c:v>-6.1492271205732035E-3</c:v>
                </c:pt>
                <c:pt idx="336">
                  <c:v>-5.8562975298272332E-3</c:v>
                </c:pt>
                <c:pt idx="337">
                  <c:v>-5.5788587661436649E-3</c:v>
                </c:pt>
                <c:pt idx="338">
                  <c:v>-5.3160082516984213E-3</c:v>
                </c:pt>
                <c:pt idx="339">
                  <c:v>-5.0669010723304762E-3</c:v>
                </c:pt>
                <c:pt idx="340">
                  <c:v>-4.8307459478646019E-3</c:v>
                </c:pt>
                <c:pt idx="341">
                  <c:v>-4.6068015103169673E-3</c:v>
                </c:pt>
                <c:pt idx="342">
                  <c:v>-4.3943728642433077E-3</c:v>
                </c:pt>
                <c:pt idx="343">
                  <c:v>-4.1928084058474729E-3</c:v>
                </c:pt>
                <c:pt idx="344">
                  <c:v>-4.0014968795886183E-3</c:v>
                </c:pt>
                <c:pt idx="345">
                  <c:v>-3.8198646529353487E-3</c:v>
                </c:pt>
                <c:pt idx="346">
                  <c:v>-3.6473731916377267E-3</c:v>
                </c:pt>
                <c:pt idx="347">
                  <c:v>-3.4835167194431464E-3</c:v>
                </c:pt>
                <c:pt idx="348">
                  <c:v>-3.3278200475866742E-3</c:v>
                </c:pt>
                <c:pt idx="349">
                  <c:v>-3.1798365606580808E-3</c:v>
                </c:pt>
                <c:pt idx="350">
                  <c:v>-3.0391463465985931E-3</c:v>
                </c:pt>
                <c:pt idx="351">
                  <c:v>-2.9053544596236028E-3</c:v>
                </c:pt>
                <c:pt idx="352">
                  <c:v>-2.7780893058142477E-3</c:v>
                </c:pt>
                <c:pt idx="353">
                  <c:v>-2.6570011419804391E-3</c:v>
                </c:pt>
                <c:pt idx="354">
                  <c:v>-2.5417606791789051E-3</c:v>
                </c:pt>
                <c:pt idx="355">
                  <c:v>-2.4320577829808321E-3</c:v>
                </c:pt>
                <c:pt idx="356">
                  <c:v>-2.3276002632308204E-3</c:v>
                </c:pt>
                <c:pt idx="357">
                  <c:v>-2.2281127466283E-3</c:v>
                </c:pt>
                <c:pt idx="358">
                  <c:v>-2.1333356260006099E-3</c:v>
                </c:pt>
                <c:pt idx="359">
                  <c:v>-2.0430240806277107E-3</c:v>
                </c:pt>
                <c:pt idx="360">
                  <c:v>-1.9569471624266144E-3</c:v>
                </c:pt>
                <c:pt idx="361">
                  <c:v>-1.8748869432136492E-3</c:v>
                </c:pt>
                <c:pt idx="362">
                  <c:v>-1.7966377186374248E-3</c:v>
                </c:pt>
                <c:pt idx="363">
                  <c:v>-1.7220052647183041E-3</c:v>
                </c:pt>
                <c:pt idx="364">
                  <c:v>-1.6508061432447233E-3</c:v>
                </c:pt>
                <c:pt idx="365">
                  <c:v>-1.5828670525646566E-3</c:v>
                </c:pt>
                <c:pt idx="366">
                  <c:v>-1.5180242205745952E-3</c:v>
                </c:pt>
                <c:pt idx="367">
                  <c:v>-1.4561228369512362E-3</c:v>
                </c:pt>
                <c:pt idx="368">
                  <c:v>-1.3970165218934042E-3</c:v>
                </c:pt>
                <c:pt idx="369">
                  <c:v>-1.3405668288466426E-3</c:v>
                </c:pt>
                <c:pt idx="370">
                  <c:v>-1.2866427788709549E-3</c:v>
                </c:pt>
                <c:pt idx="371">
                  <c:v>-1.2351204244852232E-3</c:v>
                </c:pt>
                <c:pt idx="372">
                  <c:v>-1.1858824409813162E-3</c:v>
                </c:pt>
                <c:pt idx="373">
                  <c:v>-1.138817743347536E-3</c:v>
                </c:pt>
                <c:pt idx="374">
                  <c:v>-1.0938211270763579E-3</c:v>
                </c:pt>
                <c:pt idx="375">
                  <c:v>-1.0507929312560578E-3</c:v>
                </c:pt>
                <c:pt idx="376">
                  <c:v>-1.0096387224609554E-3</c:v>
                </c:pt>
                <c:pt idx="377">
                  <c:v>-9.7026899806103891E-4</c:v>
                </c:pt>
                <c:pt idx="378">
                  <c:v>-9.3259890766984367E-4</c:v>
                </c:pt>
                <c:pt idx="379">
                  <c:v>-8.9654799154008792E-4</c:v>
                </c:pt>
                <c:pt idx="380">
                  <c:v>-8.6203993480014549E-4</c:v>
                </c:pt>
                <c:pt idx="381">
                  <c:v>-8.2900233650199295E-4</c:v>
                </c:pt>
                <c:pt idx="382">
                  <c:v>-7.9736649252284779E-4</c:v>
                </c:pt>
                <c:pt idx="383">
                  <c:v>-7.6706719142896564E-4</c:v>
                </c:pt>
                <c:pt idx="384">
                  <c:v>-7.3804252247152596E-4</c:v>
                </c:pt>
                <c:pt idx="385">
                  <c:v>-7.1023369494140401E-4</c:v>
                </c:pt>
                <c:pt idx="386">
                  <c:v>-6.8358486816228825E-4</c:v>
                </c:pt>
                <c:pt idx="387">
                  <c:v>-6.5804299145050596E-4</c:v>
                </c:pt>
                <c:pt idx="388">
                  <c:v>-6.3355765341530622E-4</c:v>
                </c:pt>
                <c:pt idx="389">
                  <c:v>-6.1008094001530088E-4</c:v>
                </c:pt>
                <c:pt idx="390">
                  <c:v>-5.8756730082595507E-4</c:v>
                </c:pt>
                <c:pt idx="391">
                  <c:v>-5.6597342300917619E-4</c:v>
                </c:pt>
                <c:pt idx="392">
                  <c:v>-5.4525811250979712E-4</c:v>
                </c:pt>
                <c:pt idx="393">
                  <c:v>-5.2538218203509296E-4</c:v>
                </c:pt>
                <c:pt idx="394">
                  <c:v>-5.0630834540250664E-4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64-4338-964A-16E92E1B3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37248"/>
        <c:axId val="54837824"/>
      </c:scatterChart>
      <c:valAx>
        <c:axId val="54837248"/>
        <c:scaling>
          <c:orientation val="minMax"/>
          <c:max val="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7824"/>
        <c:crosses val="autoZero"/>
        <c:crossBetween val="midCat"/>
      </c:valAx>
      <c:valAx>
        <c:axId val="54837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f_SW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7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VPD Modifier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f_VPD!$E$5</c:f>
              <c:strCache>
                <c:ptCount val="1"/>
                <c:pt idx="0">
                  <c:v>fVPD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f_VPD!$D$6:$D$306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</c:numCache>
            </c:numRef>
          </c:xVal>
          <c:yVal>
            <c:numRef>
              <c:f>f_VPD!$E$6:$E$306</c:f>
              <c:numCache>
                <c:formatCode>General</c:formatCode>
                <c:ptCount val="301"/>
                <c:pt idx="0">
                  <c:v>1</c:v>
                </c:pt>
                <c:pt idx="1">
                  <c:v>0.99401796405393528</c:v>
                </c:pt>
                <c:pt idx="2">
                  <c:v>0.98807171286193052</c:v>
                </c:pt>
                <c:pt idx="3">
                  <c:v>0.98216103235830077</c:v>
                </c:pt>
                <c:pt idx="4">
                  <c:v>0.97628570975790929</c:v>
                </c:pt>
                <c:pt idx="5">
                  <c:v>0.97044553354850815</c:v>
                </c:pt>
                <c:pt idx="6">
                  <c:v>0.96464029348312308</c:v>
                </c:pt>
                <c:pt idx="7">
                  <c:v>0.95886978057248451</c:v>
                </c:pt>
                <c:pt idx="8">
                  <c:v>0.95313378707750473</c:v>
                </c:pt>
                <c:pt idx="9">
                  <c:v>0.94743210650179832</c:v>
                </c:pt>
                <c:pt idx="10">
                  <c:v>0.94176453358424872</c:v>
                </c:pt>
                <c:pt idx="11">
                  <c:v>0.93613086429161885</c:v>
                </c:pt>
                <c:pt idx="12">
                  <c:v>0.93053089581120574</c:v>
                </c:pt>
                <c:pt idx="13">
                  <c:v>0.92496442654353928</c:v>
                </c:pt>
                <c:pt idx="14">
                  <c:v>0.91943125609512466</c:v>
                </c:pt>
                <c:pt idx="15">
                  <c:v>0.91393118527122819</c:v>
                </c:pt>
                <c:pt idx="16">
                  <c:v>0.90846401606870608</c:v>
                </c:pt>
                <c:pt idx="17">
                  <c:v>0.90302955166887677</c:v>
                </c:pt>
                <c:pt idx="18">
                  <c:v>0.89762759643043488</c:v>
                </c:pt>
                <c:pt idx="19">
                  <c:v>0.8922579558824083</c:v>
                </c:pt>
                <c:pt idx="20">
                  <c:v>0.88692043671715748</c:v>
                </c:pt>
                <c:pt idx="21">
                  <c:v>0.88161484678341606</c:v>
                </c:pt>
                <c:pt idx="22">
                  <c:v>0.87634099507937324</c:v>
                </c:pt>
                <c:pt idx="23">
                  <c:v>0.87109869174579835</c:v>
                </c:pt>
                <c:pt idx="24">
                  <c:v>0.86588774805920499</c:v>
                </c:pt>
                <c:pt idx="25">
                  <c:v>0.86070797642505781</c:v>
                </c:pt>
                <c:pt idx="26">
                  <c:v>0.85555919037101846</c:v>
                </c:pt>
                <c:pt idx="27">
                  <c:v>0.85044120454023298</c:v>
                </c:pt>
                <c:pt idx="28">
                  <c:v>0.84535383468465863</c:v>
                </c:pt>
                <c:pt idx="29">
                  <c:v>0.84029689765843141</c:v>
                </c:pt>
                <c:pt idx="30">
                  <c:v>0.835270211411272</c:v>
                </c:pt>
                <c:pt idx="31">
                  <c:v>0.83027359498193265</c:v>
                </c:pt>
                <c:pt idx="32">
                  <c:v>0.82530686849168233</c:v>
                </c:pt>
                <c:pt idx="33">
                  <c:v>0.82036985313783095</c:v>
                </c:pt>
                <c:pt idx="34">
                  <c:v>0.81546237118729259</c:v>
                </c:pt>
                <c:pt idx="35">
                  <c:v>0.81058424597018697</c:v>
                </c:pt>
                <c:pt idx="36">
                  <c:v>0.80573530187347953</c:v>
                </c:pt>
                <c:pt idx="37">
                  <c:v>0.80091536433465904</c:v>
                </c:pt>
                <c:pt idx="38">
                  <c:v>0.79612425983545365</c:v>
                </c:pt>
                <c:pt idx="39">
                  <c:v>0.79136181589558374</c:v>
                </c:pt>
                <c:pt idx="40">
                  <c:v>0.78662786106655336</c:v>
                </c:pt>
                <c:pt idx="41">
                  <c:v>0.78192222492547725</c:v>
                </c:pt>
                <c:pt idx="42">
                  <c:v>0.77724473806894612</c:v>
                </c:pt>
                <c:pt idx="43">
                  <c:v>0.77259523210692804</c:v>
                </c:pt>
                <c:pt idx="44">
                  <c:v>0.76797353965670612</c:v>
                </c:pt>
                <c:pt idx="45">
                  <c:v>0.76337949433685315</c:v>
                </c:pt>
                <c:pt idx="46">
                  <c:v>0.75881293076124146</c:v>
                </c:pt>
                <c:pt idx="47">
                  <c:v>0.75427368453308896</c:v>
                </c:pt>
                <c:pt idx="48">
                  <c:v>0.74976159223904137</c:v>
                </c:pt>
                <c:pt idx="49">
                  <c:v>0.74527649144328867</c:v>
                </c:pt>
                <c:pt idx="50">
                  <c:v>0.74081822068171799</c:v>
                </c:pt>
                <c:pt idx="51">
                  <c:v>0.73638661945610018</c:v>
                </c:pt>
                <c:pt idx="52">
                  <c:v>0.73198152822831275</c:v>
                </c:pt>
                <c:pt idx="53">
                  <c:v>0.72760278841459558</c:v>
                </c:pt>
                <c:pt idx="54">
                  <c:v>0.72325024237984259</c:v>
                </c:pt>
                <c:pt idx="55">
                  <c:v>0.71892373343192628</c:v>
                </c:pt>
                <c:pt idx="56">
                  <c:v>0.71462310581605748</c:v>
                </c:pt>
                <c:pt idx="57">
                  <c:v>0.71034820470917748</c:v>
                </c:pt>
                <c:pt idx="58">
                  <c:v>0.70609887621438461</c:v>
                </c:pt>
                <c:pt idx="59">
                  <c:v>0.70187496735539423</c:v>
                </c:pt>
                <c:pt idx="60">
                  <c:v>0.69767632607103125</c:v>
                </c:pt>
                <c:pt idx="61">
                  <c:v>0.69350280120975605</c:v>
                </c:pt>
                <c:pt idx="62">
                  <c:v>0.68935424252422273</c:v>
                </c:pt>
                <c:pt idx="63">
                  <c:v>0.68523050066587055</c:v>
                </c:pt>
                <c:pt idx="64">
                  <c:v>0.68113142717954744</c:v>
                </c:pt>
                <c:pt idx="65">
                  <c:v>0.67705687449816498</c:v>
                </c:pt>
                <c:pt idx="66">
                  <c:v>0.67300669593738671</c:v>
                </c:pt>
                <c:pt idx="67">
                  <c:v>0.66898074569034705</c:v>
                </c:pt>
                <c:pt idx="68">
                  <c:v>0.66497887882240225</c:v>
                </c:pt>
                <c:pt idx="69">
                  <c:v>0.66100095126591285</c:v>
                </c:pt>
                <c:pt idx="70">
                  <c:v>0.65704681981505719</c:v>
                </c:pt>
                <c:pt idx="71">
                  <c:v>0.65311634212067593</c:v>
                </c:pt>
                <c:pt idx="72">
                  <c:v>0.64920937668514778</c:v>
                </c:pt>
                <c:pt idx="73">
                  <c:v>0.64532578285729492</c:v>
                </c:pt>
                <c:pt idx="74">
                  <c:v>0.64146542082732028</c:v>
                </c:pt>
                <c:pt idx="75">
                  <c:v>0.63762815162177366</c:v>
                </c:pt>
                <c:pt idx="76">
                  <c:v>0.63381383709854944</c:v>
                </c:pt>
                <c:pt idx="77">
                  <c:v>0.6300223399419127</c:v>
                </c:pt>
                <c:pt idx="78">
                  <c:v>0.62625352365755638</c:v>
                </c:pt>
                <c:pt idx="79">
                  <c:v>0.62250725256768724</c:v>
                </c:pt>
                <c:pt idx="80">
                  <c:v>0.61878339180614128</c:v>
                </c:pt>
                <c:pt idx="81">
                  <c:v>0.61508180731352913</c:v>
                </c:pt>
                <c:pt idx="82">
                  <c:v>0.61140236583240914</c:v>
                </c:pt>
                <c:pt idx="83">
                  <c:v>0.60774493490249071</c:v>
                </c:pt>
                <c:pt idx="84">
                  <c:v>0.60410938285586524</c:v>
                </c:pt>
                <c:pt idx="85">
                  <c:v>0.60049557881226645</c:v>
                </c:pt>
                <c:pt idx="86">
                  <c:v>0.59690339267435855</c:v>
                </c:pt>
                <c:pt idx="87">
                  <c:v>0.59333269512305253</c:v>
                </c:pt>
                <c:pt idx="88">
                  <c:v>0.58978335761285106</c:v>
                </c:pt>
                <c:pt idx="89">
                  <c:v>0.5862552523672202</c:v>
                </c:pt>
                <c:pt idx="90">
                  <c:v>0.58274825237399019</c:v>
                </c:pt>
                <c:pt idx="91">
                  <c:v>0.57926223138078259</c:v>
                </c:pt>
                <c:pt idx="92">
                  <c:v>0.57579706389046514</c:v>
                </c:pt>
                <c:pt idx="93">
                  <c:v>0.57235262515663388</c:v>
                </c:pt>
                <c:pt idx="94">
                  <c:v>0.56892879117912232</c:v>
                </c:pt>
                <c:pt idx="95">
                  <c:v>0.56552543869953764</c:v>
                </c:pt>
                <c:pt idx="96">
                  <c:v>0.5621424451968231</c:v>
                </c:pt>
                <c:pt idx="97">
                  <c:v>0.55877968888284701</c:v>
                </c:pt>
                <c:pt idx="98">
                  <c:v>0.55543704869801891</c:v>
                </c:pt>
                <c:pt idx="99">
                  <c:v>0.55211440430693126</c:v>
                </c:pt>
                <c:pt idx="100">
                  <c:v>0.54881163609402717</c:v>
                </c:pt>
                <c:pt idx="101">
                  <c:v>0.54552862515929401</c:v>
                </c:pt>
                <c:pt idx="102">
                  <c:v>0.5422652533139839</c:v>
                </c:pt>
                <c:pt idx="103">
                  <c:v>0.53902140307635771</c:v>
                </c:pt>
                <c:pt idx="104">
                  <c:v>0.53579695766745672</c:v>
                </c:pt>
                <c:pt idx="105">
                  <c:v>0.53259180100689785</c:v>
                </c:pt>
                <c:pt idx="106">
                  <c:v>0.52940581770869533</c:v>
                </c:pt>
                <c:pt idx="107">
                  <c:v>0.52623889307710603</c:v>
                </c:pt>
                <c:pt idx="108">
                  <c:v>0.52309091310250144</c:v>
                </c:pt>
                <c:pt idx="109">
                  <c:v>0.51996176445726261</c:v>
                </c:pt>
                <c:pt idx="110">
                  <c:v>0.51685133449169995</c:v>
                </c:pt>
                <c:pt idx="111">
                  <c:v>0.51375951122999908</c:v>
                </c:pt>
                <c:pt idx="112">
                  <c:v>0.51068618336618854</c:v>
                </c:pt>
                <c:pt idx="113">
                  <c:v>0.50763124026013351</c:v>
                </c:pt>
                <c:pt idx="114">
                  <c:v>0.50459457193355195</c:v>
                </c:pt>
                <c:pt idx="115">
                  <c:v>0.50157606906605623</c:v>
                </c:pt>
                <c:pt idx="116">
                  <c:v>0.49857562299121727</c:v>
                </c:pt>
                <c:pt idx="117">
                  <c:v>0.49559312569265224</c:v>
                </c:pt>
                <c:pt idx="118">
                  <c:v>0.49262846980013625</c:v>
                </c:pt>
                <c:pt idx="119">
                  <c:v>0.48968154858573693</c:v>
                </c:pt>
                <c:pt idx="120">
                  <c:v>0.4867522559599724</c:v>
                </c:pt>
                <c:pt idx="121">
                  <c:v>0.48384048646799183</c:v>
                </c:pt>
                <c:pt idx="122">
                  <c:v>0.48094613528577884</c:v>
                </c:pt>
                <c:pt idx="123">
                  <c:v>0.47806909821637839</c:v>
                </c:pt>
                <c:pt idx="124">
                  <c:v>0.47520927168614524</c:v>
                </c:pt>
                <c:pt idx="125">
                  <c:v>0.47236655274101552</c:v>
                </c:pt>
                <c:pt idx="126">
                  <c:v>0.46954083904280008</c:v>
                </c:pt>
                <c:pt idx="127">
                  <c:v>0.46673202886550069</c:v>
                </c:pt>
                <c:pt idx="128">
                  <c:v>0.4639400210916475</c:v>
                </c:pt>
                <c:pt idx="129">
                  <c:v>0.46116471520865931</c:v>
                </c:pt>
                <c:pt idx="130">
                  <c:v>0.4584060113052244</c:v>
                </c:pt>
                <c:pt idx="131">
                  <c:v>0.4556638100677044</c:v>
                </c:pt>
                <c:pt idx="132">
                  <c:v>0.45293801277655854</c:v>
                </c:pt>
                <c:pt idx="133">
                  <c:v>0.45022852130279012</c:v>
                </c:pt>
                <c:pt idx="134">
                  <c:v>0.44753523810441326</c:v>
                </c:pt>
                <c:pt idx="135">
                  <c:v>0.44485806622294199</c:v>
                </c:pt>
                <c:pt idx="136">
                  <c:v>0.44219690927989952</c:v>
                </c:pt>
                <c:pt idx="137">
                  <c:v>0.43955167147334845</c:v>
                </c:pt>
                <c:pt idx="138">
                  <c:v>0.43692225757444209</c:v>
                </c:pt>
                <c:pt idx="139">
                  <c:v>0.43430857292399599</c:v>
                </c:pt>
                <c:pt idx="140">
                  <c:v>0.43171052342908056</c:v>
                </c:pt>
                <c:pt idx="141">
                  <c:v>0.42912801555963337</c:v>
                </c:pt>
                <c:pt idx="142">
                  <c:v>0.42656095634509228</c:v>
                </c:pt>
                <c:pt idx="143">
                  <c:v>0.42400925337104817</c:v>
                </c:pt>
                <c:pt idx="144">
                  <c:v>0.42147281477591853</c:v>
                </c:pt>
                <c:pt idx="145">
                  <c:v>0.41895154924763989</c:v>
                </c:pt>
                <c:pt idx="146">
                  <c:v>0.41644536602038101</c:v>
                </c:pt>
                <c:pt idx="147">
                  <c:v>0.413954174871275</c:v>
                </c:pt>
                <c:pt idx="148">
                  <c:v>0.41147788611717145</c:v>
                </c:pt>
                <c:pt idx="149">
                  <c:v>0.40901641061140781</c:v>
                </c:pt>
                <c:pt idx="150">
                  <c:v>0.40656965974060005</c:v>
                </c:pt>
                <c:pt idx="151">
                  <c:v>0.40413754542145247</c:v>
                </c:pt>
                <c:pt idx="152">
                  <c:v>0.40171998009758697</c:v>
                </c:pt>
                <c:pt idx="153">
                  <c:v>0.39931687673639077</c:v>
                </c:pt>
                <c:pt idx="154">
                  <c:v>0.39692814882588345</c:v>
                </c:pt>
                <c:pt idx="155">
                  <c:v>0.39455371037160208</c:v>
                </c:pt>
                <c:pt idx="156">
                  <c:v>0.39219347589350595</c:v>
                </c:pt>
                <c:pt idx="157">
                  <c:v>0.38984736042289891</c:v>
                </c:pt>
                <c:pt idx="158">
                  <c:v>0.3875152794993707</c:v>
                </c:pt>
                <c:pt idx="159">
                  <c:v>0.38519714916775616</c:v>
                </c:pt>
                <c:pt idx="160">
                  <c:v>0.38289288597511295</c:v>
                </c:pt>
                <c:pt idx="161">
                  <c:v>0.38060240696771735</c:v>
                </c:pt>
                <c:pt idx="162">
                  <c:v>0.37832562968807776</c:v>
                </c:pt>
                <c:pt idx="163">
                  <c:v>0.37606247217196603</c:v>
                </c:pt>
                <c:pt idx="164">
                  <c:v>0.37381285294546734</c:v>
                </c:pt>
                <c:pt idx="165">
                  <c:v>0.37157669102204649</c:v>
                </c:pt>
                <c:pt idx="166">
                  <c:v>0.3693539058996328</c:v>
                </c:pt>
                <c:pt idx="167">
                  <c:v>0.36714441755772176</c:v>
                </c:pt>
                <c:pt idx="168">
                  <c:v>0.36494814645449447</c:v>
                </c:pt>
                <c:pt idx="169">
                  <c:v>0.36276501352395391</c:v>
                </c:pt>
                <c:pt idx="170">
                  <c:v>0.36059494017307892</c:v>
                </c:pt>
                <c:pt idx="171">
                  <c:v>0.3584378482789945</c:v>
                </c:pt>
                <c:pt idx="172">
                  <c:v>0.35629366018615938</c:v>
                </c:pt>
                <c:pt idx="173">
                  <c:v>0.3541622987035708</c:v>
                </c:pt>
                <c:pt idx="174">
                  <c:v>0.35204368710198503</c:v>
                </c:pt>
                <c:pt idx="175">
                  <c:v>0.34993774911115583</c:v>
                </c:pt>
                <c:pt idx="176">
                  <c:v>0.3478444089170879</c:v>
                </c:pt>
                <c:pt idx="177">
                  <c:v>0.34576359115930816</c:v>
                </c:pt>
                <c:pt idx="178">
                  <c:v>0.34369522092815274</c:v>
                </c:pt>
                <c:pt idx="179">
                  <c:v>0.34163922376206984</c:v>
                </c:pt>
                <c:pt idx="180">
                  <c:v>0.33959552564493944</c:v>
                </c:pt>
                <c:pt idx="181">
                  <c:v>0.33756405300340864</c:v>
                </c:pt>
                <c:pt idx="182">
                  <c:v>0.33554473270424295</c:v>
                </c:pt>
                <c:pt idx="183">
                  <c:v>0.33353749205169342</c:v>
                </c:pt>
                <c:pt idx="184">
                  <c:v>0.33154225878487992</c:v>
                </c:pt>
                <c:pt idx="185">
                  <c:v>0.32955896107518923</c:v>
                </c:pt>
                <c:pt idx="186">
                  <c:v>0.32758752752368964</c:v>
                </c:pt>
                <c:pt idx="187">
                  <c:v>0.32562788715856045</c:v>
                </c:pt>
                <c:pt idx="188">
                  <c:v>0.3236799694325368</c:v>
                </c:pt>
                <c:pt idx="189">
                  <c:v>0.32174370422037019</c:v>
                </c:pt>
                <c:pt idx="190">
                  <c:v>0.31981902181630395</c:v>
                </c:pt>
                <c:pt idx="191">
                  <c:v>0.31790585293156348</c:v>
                </c:pt>
                <c:pt idx="192">
                  <c:v>0.31600412869186245</c:v>
                </c:pt>
                <c:pt idx="193">
                  <c:v>0.3141137806349229</c:v>
                </c:pt>
                <c:pt idx="194">
                  <c:v>0.31223474070801044</c:v>
                </c:pt>
                <c:pt idx="195">
                  <c:v>0.31036694126548486</c:v>
                </c:pt>
                <c:pt idx="196">
                  <c:v>0.30851031506636462</c:v>
                </c:pt>
                <c:pt idx="197">
                  <c:v>0.30666479527190577</c:v>
                </c:pt>
                <c:pt idx="198">
                  <c:v>0.30483031544319666</c:v>
                </c:pt>
                <c:pt idx="199">
                  <c:v>0.30300680953876519</c:v>
                </c:pt>
                <c:pt idx="200">
                  <c:v>0.30119421191220186</c:v>
                </c:pt>
                <c:pt idx="201">
                  <c:v>0.29939245730979641</c:v>
                </c:pt>
                <c:pt idx="202">
                  <c:v>0.29760148086818849</c:v>
                </c:pt>
                <c:pt idx="203">
                  <c:v>0.29582121811203288</c:v>
                </c:pt>
                <c:pt idx="204">
                  <c:v>0.29405160495167804</c:v>
                </c:pt>
                <c:pt idx="205">
                  <c:v>0.29229257768085903</c:v>
                </c:pt>
                <c:pt idx="206">
                  <c:v>0.29054407297440421</c:v>
                </c:pt>
                <c:pt idx="207">
                  <c:v>0.28880602788595527</c:v>
                </c:pt>
                <c:pt idx="208">
                  <c:v>0.28707837984570123</c:v>
                </c:pt>
                <c:pt idx="209">
                  <c:v>0.28536106665812622</c:v>
                </c:pt>
                <c:pt idx="210">
                  <c:v>0.28365402649976995</c:v>
                </c:pt>
                <c:pt idx="211">
                  <c:v>0.28195719791700224</c:v>
                </c:pt>
                <c:pt idx="212">
                  <c:v>0.28027051982381107</c:v>
                </c:pt>
                <c:pt idx="213">
                  <c:v>0.27859393149960271</c:v>
                </c:pt>
                <c:pt idx="214">
                  <c:v>0.27692737258701655</c:v>
                </c:pt>
                <c:pt idx="215">
                  <c:v>0.27527078308975178</c:v>
                </c:pt>
                <c:pt idx="216">
                  <c:v>0.27362410337040743</c:v>
                </c:pt>
                <c:pt idx="217">
                  <c:v>0.2719872741483359</c:v>
                </c:pt>
                <c:pt idx="218">
                  <c:v>0.2703602364975084</c:v>
                </c:pt>
                <c:pt idx="219">
                  <c:v>0.26874293184439368</c:v>
                </c:pt>
                <c:pt idx="220">
                  <c:v>0.26713530196584973</c:v>
                </c:pt>
                <c:pt idx="221">
                  <c:v>0.26553728898702711</c:v>
                </c:pt>
                <c:pt idx="222">
                  <c:v>0.2639488353792861</c:v>
                </c:pt>
                <c:pt idx="223">
                  <c:v>0.26236988395812527</c:v>
                </c:pt>
                <c:pt idx="224">
                  <c:v>0.26080037788112292</c:v>
                </c:pt>
                <c:pt idx="225">
                  <c:v>0.25924026064589073</c:v>
                </c:pt>
                <c:pt idx="226">
                  <c:v>0.25768947608803983</c:v>
                </c:pt>
                <c:pt idx="227">
                  <c:v>0.25614796837915854</c:v>
                </c:pt>
                <c:pt idx="228">
                  <c:v>0.25461568202480295</c:v>
                </c:pt>
                <c:pt idx="229">
                  <c:v>0.25309256186249879</c:v>
                </c:pt>
                <c:pt idx="230">
                  <c:v>0.25157855305975563</c:v>
                </c:pt>
                <c:pt idx="231">
                  <c:v>0.25007360111209326</c:v>
                </c:pt>
                <c:pt idx="232">
                  <c:v>0.24857765184107883</c:v>
                </c:pt>
                <c:pt idx="233">
                  <c:v>0.24709065139237707</c:v>
                </c:pt>
                <c:pt idx="234">
                  <c:v>0.24561254623381132</c:v>
                </c:pt>
                <c:pt idx="235">
                  <c:v>0.24414328315343617</c:v>
                </c:pt>
                <c:pt idx="236">
                  <c:v>0.24268280925762201</c:v>
                </c:pt>
                <c:pt idx="237">
                  <c:v>0.24123107196915095</c:v>
                </c:pt>
                <c:pt idx="238">
                  <c:v>0.23978801902532376</c:v>
                </c:pt>
                <c:pt idx="239">
                  <c:v>0.23835359847607857</c:v>
                </c:pt>
                <c:pt idx="240">
                  <c:v>0.23692775868212076</c:v>
                </c:pt>
                <c:pt idx="241">
                  <c:v>0.23551044831306372</c:v>
                </c:pt>
                <c:pt idx="242">
                  <c:v>0.23410161634558116</c:v>
                </c:pt>
                <c:pt idx="243">
                  <c:v>0.23270121206157002</c:v>
                </c:pt>
                <c:pt idx="244">
                  <c:v>0.23130918504632483</c:v>
                </c:pt>
                <c:pt idx="245">
                  <c:v>0.22992548518672276</c:v>
                </c:pt>
                <c:pt idx="246">
                  <c:v>0.22855006266941943</c:v>
                </c:pt>
                <c:pt idx="247">
                  <c:v>0.22718286797905554</c:v>
                </c:pt>
                <c:pt idx="248">
                  <c:v>0.22582385189647478</c:v>
                </c:pt>
                <c:pt idx="249">
                  <c:v>0.22447296549695125</c:v>
                </c:pt>
                <c:pt idx="250">
                  <c:v>0.22313016014842868</c:v>
                </c:pt>
                <c:pt idx="251">
                  <c:v>0.2217953875097696</c:v>
                </c:pt>
                <c:pt idx="252">
                  <c:v>0.22046859952901476</c:v>
                </c:pt>
                <c:pt idx="253">
                  <c:v>0.21914974844165364</c:v>
                </c:pt>
                <c:pt idx="254">
                  <c:v>0.21783878676890461</c:v>
                </c:pt>
                <c:pt idx="255">
                  <c:v>0.21653566731600585</c:v>
                </c:pt>
                <c:pt idx="256">
                  <c:v>0.21524034317051638</c:v>
                </c:pt>
                <c:pt idx="257">
                  <c:v>0.21395276770062704</c:v>
                </c:pt>
                <c:pt idx="258">
                  <c:v>0.21267289455348182</c:v>
                </c:pt>
                <c:pt idx="259">
                  <c:v>0.21140067765350926</c:v>
                </c:pt>
                <c:pt idx="260">
                  <c:v>0.21013607120076352</c:v>
                </c:pt>
                <c:pt idx="261">
                  <c:v>0.20887902966927568</c:v>
                </c:pt>
                <c:pt idx="262">
                  <c:v>0.20762950780541495</c:v>
                </c:pt>
                <c:pt idx="263">
                  <c:v>0.20638746062625923</c:v>
                </c:pt>
                <c:pt idx="264">
                  <c:v>0.20515284341797588</c:v>
                </c:pt>
                <c:pt idx="265">
                  <c:v>0.20392561173421214</c:v>
                </c:pt>
                <c:pt idx="266">
                  <c:v>0.2027057213944948</c:v>
                </c:pt>
                <c:pt idx="267">
                  <c:v>0.20149312848263995</c:v>
                </c:pt>
                <c:pt idx="268">
                  <c:v>0.20028778934517177</c:v>
                </c:pt>
                <c:pt idx="269">
                  <c:v>0.19908966058975106</c:v>
                </c:pt>
                <c:pt idx="270">
                  <c:v>0.19789869908361335</c:v>
                </c:pt>
                <c:pt idx="271">
                  <c:v>0.19671486195201571</c:v>
                </c:pt>
                <c:pt idx="272">
                  <c:v>0.19553810657669354</c:v>
                </c:pt>
                <c:pt idx="273">
                  <c:v>0.19436839059432634</c:v>
                </c:pt>
                <c:pt idx="274">
                  <c:v>0.19320567189501231</c:v>
                </c:pt>
                <c:pt idx="275">
                  <c:v>0.19204990862075272</c:v>
                </c:pt>
                <c:pt idx="276">
                  <c:v>0.19090105916394493</c:v>
                </c:pt>
                <c:pt idx="277">
                  <c:v>0.18975908216588439</c:v>
                </c:pt>
                <c:pt idx="278">
                  <c:v>0.18862393651527576</c:v>
                </c:pt>
                <c:pt idx="279">
                  <c:v>0.18749558134675315</c:v>
                </c:pt>
                <c:pt idx="280">
                  <c:v>0.18637397603940853</c:v>
                </c:pt>
                <c:pt idx="281">
                  <c:v>0.18525908021532977</c:v>
                </c:pt>
                <c:pt idx="282">
                  <c:v>0.1841508537381468</c:v>
                </c:pt>
                <c:pt idx="283">
                  <c:v>0.18304925671158664</c:v>
                </c:pt>
                <c:pt idx="284">
                  <c:v>0.18195424947803748</c:v>
                </c:pt>
                <c:pt idx="285">
                  <c:v>0.18086579261712066</c:v>
                </c:pt>
                <c:pt idx="286">
                  <c:v>0.17978384694427149</c:v>
                </c:pt>
                <c:pt idx="287">
                  <c:v>0.17870837350932905</c:v>
                </c:pt>
                <c:pt idx="288">
                  <c:v>0.17763933359513348</c:v>
                </c:pt>
                <c:pt idx="289">
                  <c:v>0.17657668871613239</c:v>
                </c:pt>
                <c:pt idx="290">
                  <c:v>0.17552040061699539</c:v>
                </c:pt>
                <c:pt idx="291">
                  <c:v>0.17447043127123679</c:v>
                </c:pt>
                <c:pt idx="292">
                  <c:v>0.17342674287984686</c:v>
                </c:pt>
                <c:pt idx="293">
                  <c:v>0.17238929786993068</c:v>
                </c:pt>
                <c:pt idx="294">
                  <c:v>0.17135805889335584</c:v>
                </c:pt>
                <c:pt idx="295">
                  <c:v>0.17033298882540793</c:v>
                </c:pt>
                <c:pt idx="296">
                  <c:v>0.16931405076345368</c:v>
                </c:pt>
                <c:pt idx="297">
                  <c:v>0.16830120802561283</c:v>
                </c:pt>
                <c:pt idx="298">
                  <c:v>0.16729442414943749</c:v>
                </c:pt>
                <c:pt idx="299">
                  <c:v>0.16629366289059935</c:v>
                </c:pt>
                <c:pt idx="300">
                  <c:v>0.16529888822158498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468-4B0B-896B-925ABF787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39552"/>
        <c:axId val="54840128"/>
      </c:scatterChart>
      <c:valAx>
        <c:axId val="54839552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VPD</a:t>
                </a:r>
                <a:r>
                  <a:rPr lang="en-US" baseline="0"/>
                  <a:t> (mB)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0128"/>
        <c:crosses val="autoZero"/>
        <c:crossBetween val="midCat"/>
      </c:valAx>
      <c:valAx>
        <c:axId val="54840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f_VPD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Nutrition (FR)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Modifier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829104695245"/>
          <c:y val="0.18974930362116993"/>
          <c:w val="0.73332096821230663"/>
          <c:h val="0.593339620848229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f_Nutr!$E$5</c:f>
              <c:strCache>
                <c:ptCount val="1"/>
                <c:pt idx="0">
                  <c:v>fNutr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f_Nutr!$D$6:$D$106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f_Nutr!$E$6:$E$106</c:f>
              <c:numCache>
                <c:formatCode>General</c:formatCode>
                <c:ptCount val="101"/>
                <c:pt idx="0">
                  <c:v>0.37</c:v>
                </c:pt>
                <c:pt idx="1">
                  <c:v>0.37629999999999997</c:v>
                </c:pt>
                <c:pt idx="2">
                  <c:v>0.38260000000000005</c:v>
                </c:pt>
                <c:pt idx="3">
                  <c:v>0.38890000000000002</c:v>
                </c:pt>
                <c:pt idx="4">
                  <c:v>0.3952</c:v>
                </c:pt>
                <c:pt idx="5">
                  <c:v>0.40150000000000008</c:v>
                </c:pt>
                <c:pt idx="6">
                  <c:v>0.40780000000000005</c:v>
                </c:pt>
                <c:pt idx="7">
                  <c:v>0.41410000000000002</c:v>
                </c:pt>
                <c:pt idx="8">
                  <c:v>0.4204</c:v>
                </c:pt>
                <c:pt idx="9">
                  <c:v>0.42669999999999997</c:v>
                </c:pt>
                <c:pt idx="10">
                  <c:v>0.43299999999999994</c:v>
                </c:pt>
                <c:pt idx="11">
                  <c:v>0.43930000000000002</c:v>
                </c:pt>
                <c:pt idx="12">
                  <c:v>0.4456</c:v>
                </c:pt>
                <c:pt idx="13">
                  <c:v>0.45189999999999997</c:v>
                </c:pt>
                <c:pt idx="14">
                  <c:v>0.45820000000000005</c:v>
                </c:pt>
                <c:pt idx="15">
                  <c:v>0.46450000000000002</c:v>
                </c:pt>
                <c:pt idx="16">
                  <c:v>0.4708</c:v>
                </c:pt>
                <c:pt idx="17">
                  <c:v>0.47709999999999997</c:v>
                </c:pt>
                <c:pt idx="18">
                  <c:v>0.48340000000000005</c:v>
                </c:pt>
                <c:pt idx="19">
                  <c:v>0.48970000000000002</c:v>
                </c:pt>
                <c:pt idx="20">
                  <c:v>0.496</c:v>
                </c:pt>
                <c:pt idx="21">
                  <c:v>0.50229999999999997</c:v>
                </c:pt>
                <c:pt idx="22">
                  <c:v>0.50860000000000005</c:v>
                </c:pt>
                <c:pt idx="23">
                  <c:v>0.51490000000000014</c:v>
                </c:pt>
                <c:pt idx="24">
                  <c:v>0.52120000000000011</c:v>
                </c:pt>
                <c:pt idx="25">
                  <c:v>0.52749999999999997</c:v>
                </c:pt>
                <c:pt idx="26">
                  <c:v>0.53380000000000005</c:v>
                </c:pt>
                <c:pt idx="27">
                  <c:v>0.54010000000000002</c:v>
                </c:pt>
                <c:pt idx="28">
                  <c:v>0.5464</c:v>
                </c:pt>
                <c:pt idx="29">
                  <c:v>0.55269999999999997</c:v>
                </c:pt>
                <c:pt idx="30">
                  <c:v>0.55900000000000005</c:v>
                </c:pt>
                <c:pt idx="31">
                  <c:v>0.56530000000000002</c:v>
                </c:pt>
                <c:pt idx="32">
                  <c:v>0.57160000000000011</c:v>
                </c:pt>
                <c:pt idx="33">
                  <c:v>0.57790000000000008</c:v>
                </c:pt>
                <c:pt idx="34">
                  <c:v>0.58420000000000005</c:v>
                </c:pt>
                <c:pt idx="35">
                  <c:v>0.59050000000000002</c:v>
                </c:pt>
                <c:pt idx="36">
                  <c:v>0.5968</c:v>
                </c:pt>
                <c:pt idx="37">
                  <c:v>0.60310000000000008</c:v>
                </c:pt>
                <c:pt idx="38">
                  <c:v>0.60940000000000005</c:v>
                </c:pt>
                <c:pt idx="39">
                  <c:v>0.61570000000000014</c:v>
                </c:pt>
                <c:pt idx="40">
                  <c:v>0.62200000000000011</c:v>
                </c:pt>
                <c:pt idx="41">
                  <c:v>0.62830000000000008</c:v>
                </c:pt>
                <c:pt idx="42">
                  <c:v>0.63460000000000005</c:v>
                </c:pt>
                <c:pt idx="43">
                  <c:v>0.64090000000000003</c:v>
                </c:pt>
                <c:pt idx="44">
                  <c:v>0.64720000000000011</c:v>
                </c:pt>
                <c:pt idx="45">
                  <c:v>0.65350000000000019</c:v>
                </c:pt>
                <c:pt idx="46">
                  <c:v>0.65980000000000016</c:v>
                </c:pt>
                <c:pt idx="47">
                  <c:v>0.66610000000000014</c:v>
                </c:pt>
                <c:pt idx="48">
                  <c:v>0.67240000000000011</c:v>
                </c:pt>
                <c:pt idx="49">
                  <c:v>0.67870000000000008</c:v>
                </c:pt>
                <c:pt idx="50">
                  <c:v>0.68500000000000016</c:v>
                </c:pt>
                <c:pt idx="51">
                  <c:v>0.69130000000000014</c:v>
                </c:pt>
                <c:pt idx="52">
                  <c:v>0.69760000000000022</c:v>
                </c:pt>
                <c:pt idx="53">
                  <c:v>0.70390000000000019</c:v>
                </c:pt>
                <c:pt idx="54">
                  <c:v>0.71020000000000016</c:v>
                </c:pt>
                <c:pt idx="55">
                  <c:v>0.71650000000000014</c:v>
                </c:pt>
                <c:pt idx="56">
                  <c:v>0.72280000000000011</c:v>
                </c:pt>
                <c:pt idx="57">
                  <c:v>0.72910000000000019</c:v>
                </c:pt>
                <c:pt idx="58">
                  <c:v>0.73540000000000016</c:v>
                </c:pt>
                <c:pt idx="59">
                  <c:v>0.74170000000000025</c:v>
                </c:pt>
                <c:pt idx="60">
                  <c:v>0.74800000000000022</c:v>
                </c:pt>
                <c:pt idx="61">
                  <c:v>0.75430000000000019</c:v>
                </c:pt>
                <c:pt idx="62">
                  <c:v>0.76060000000000016</c:v>
                </c:pt>
                <c:pt idx="63">
                  <c:v>0.76690000000000025</c:v>
                </c:pt>
                <c:pt idx="64">
                  <c:v>0.77320000000000022</c:v>
                </c:pt>
                <c:pt idx="65">
                  <c:v>0.77950000000000019</c:v>
                </c:pt>
                <c:pt idx="66">
                  <c:v>0.78580000000000028</c:v>
                </c:pt>
                <c:pt idx="67">
                  <c:v>0.79210000000000025</c:v>
                </c:pt>
                <c:pt idx="68">
                  <c:v>0.79840000000000022</c:v>
                </c:pt>
                <c:pt idx="69">
                  <c:v>0.80470000000000019</c:v>
                </c:pt>
                <c:pt idx="70">
                  <c:v>0.81100000000000028</c:v>
                </c:pt>
                <c:pt idx="71">
                  <c:v>0.81730000000000025</c:v>
                </c:pt>
                <c:pt idx="72">
                  <c:v>0.82360000000000022</c:v>
                </c:pt>
                <c:pt idx="73">
                  <c:v>0.8299000000000003</c:v>
                </c:pt>
                <c:pt idx="74">
                  <c:v>0.83620000000000028</c:v>
                </c:pt>
                <c:pt idx="75">
                  <c:v>0.84250000000000025</c:v>
                </c:pt>
                <c:pt idx="76">
                  <c:v>0.84880000000000022</c:v>
                </c:pt>
                <c:pt idx="77">
                  <c:v>0.8551000000000003</c:v>
                </c:pt>
                <c:pt idx="78">
                  <c:v>0.86140000000000028</c:v>
                </c:pt>
                <c:pt idx="79">
                  <c:v>0.86770000000000036</c:v>
                </c:pt>
                <c:pt idx="80">
                  <c:v>0.87400000000000033</c:v>
                </c:pt>
                <c:pt idx="81">
                  <c:v>0.8803000000000003</c:v>
                </c:pt>
                <c:pt idx="82">
                  <c:v>0.88660000000000028</c:v>
                </c:pt>
                <c:pt idx="83">
                  <c:v>0.89290000000000036</c:v>
                </c:pt>
                <c:pt idx="84">
                  <c:v>0.89920000000000033</c:v>
                </c:pt>
                <c:pt idx="85">
                  <c:v>0.9055000000000003</c:v>
                </c:pt>
                <c:pt idx="86">
                  <c:v>0.91180000000000039</c:v>
                </c:pt>
                <c:pt idx="87">
                  <c:v>0.91810000000000036</c:v>
                </c:pt>
                <c:pt idx="88">
                  <c:v>0.92440000000000033</c:v>
                </c:pt>
                <c:pt idx="89">
                  <c:v>0.9307000000000003</c:v>
                </c:pt>
                <c:pt idx="90">
                  <c:v>0.93700000000000039</c:v>
                </c:pt>
                <c:pt idx="91">
                  <c:v>0.94330000000000036</c:v>
                </c:pt>
                <c:pt idx="92">
                  <c:v>0.94960000000000033</c:v>
                </c:pt>
                <c:pt idx="93">
                  <c:v>0.95590000000000042</c:v>
                </c:pt>
                <c:pt idx="94">
                  <c:v>0.96220000000000039</c:v>
                </c:pt>
                <c:pt idx="95">
                  <c:v>0.96850000000000036</c:v>
                </c:pt>
                <c:pt idx="96">
                  <c:v>0.97480000000000044</c:v>
                </c:pt>
                <c:pt idx="97">
                  <c:v>0.98110000000000042</c:v>
                </c:pt>
                <c:pt idx="98">
                  <c:v>0.98740000000000039</c:v>
                </c:pt>
                <c:pt idx="99">
                  <c:v>0.99370000000000036</c:v>
                </c:pt>
                <c:pt idx="100">
                  <c:v>1.0000000000000004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D3D-4057-9E43-0389A821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42432"/>
        <c:axId val="54843008"/>
      </c:scatterChart>
      <c:valAx>
        <c:axId val="54842432"/>
        <c:scaling>
          <c:orientation val="minMax"/>
          <c:max val="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3008"/>
        <c:crosses val="autoZero"/>
        <c:crossBetween val="midCat"/>
      </c:valAx>
      <c:valAx>
        <c:axId val="54843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f_VPD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2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Frost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Modifier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829104695245"/>
          <c:y val="0.18974930362116993"/>
          <c:w val="0.73332096821230663"/>
          <c:h val="0.593339620848229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f_Frost!$E$5</c:f>
              <c:strCache>
                <c:ptCount val="1"/>
                <c:pt idx="0">
                  <c:v>fNutr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f_Frost!$D$6:$D$56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f_Frost!$E$6:$E$56</c:f>
              <c:numCache>
                <c:formatCode>General</c:formatCode>
                <c:ptCount val="51"/>
                <c:pt idx="0">
                  <c:v>1</c:v>
                </c:pt>
                <c:pt idx="1">
                  <c:v>0.96666666666666667</c:v>
                </c:pt>
                <c:pt idx="2">
                  <c:v>0.93333333333333335</c:v>
                </c:pt>
                <c:pt idx="3">
                  <c:v>0.9</c:v>
                </c:pt>
                <c:pt idx="4">
                  <c:v>0.8666666666666667</c:v>
                </c:pt>
                <c:pt idx="5">
                  <c:v>0.83333333333333337</c:v>
                </c:pt>
                <c:pt idx="6">
                  <c:v>0.8</c:v>
                </c:pt>
                <c:pt idx="7">
                  <c:v>0.76666666666666661</c:v>
                </c:pt>
                <c:pt idx="8">
                  <c:v>0.73333333333333339</c:v>
                </c:pt>
                <c:pt idx="9">
                  <c:v>0.7</c:v>
                </c:pt>
                <c:pt idx="10">
                  <c:v>0.66666666666666674</c:v>
                </c:pt>
                <c:pt idx="11">
                  <c:v>0.6333333333333333</c:v>
                </c:pt>
                <c:pt idx="12">
                  <c:v>0.6</c:v>
                </c:pt>
                <c:pt idx="13">
                  <c:v>0.56666666666666665</c:v>
                </c:pt>
                <c:pt idx="14">
                  <c:v>0.53333333333333333</c:v>
                </c:pt>
                <c:pt idx="15">
                  <c:v>0.5</c:v>
                </c:pt>
                <c:pt idx="16">
                  <c:v>0.46666666666666667</c:v>
                </c:pt>
                <c:pt idx="17">
                  <c:v>0.43333333333333335</c:v>
                </c:pt>
                <c:pt idx="18">
                  <c:v>0.4</c:v>
                </c:pt>
                <c:pt idx="19">
                  <c:v>0.3666666666666667</c:v>
                </c:pt>
                <c:pt idx="20">
                  <c:v>0.33333333333333337</c:v>
                </c:pt>
                <c:pt idx="21">
                  <c:v>0.30000000000000004</c:v>
                </c:pt>
                <c:pt idx="22">
                  <c:v>0.26666666666666672</c:v>
                </c:pt>
                <c:pt idx="23">
                  <c:v>0.23333333333333328</c:v>
                </c:pt>
                <c:pt idx="24">
                  <c:v>0.19999999999999996</c:v>
                </c:pt>
                <c:pt idx="25">
                  <c:v>0.16666666666666663</c:v>
                </c:pt>
                <c:pt idx="26">
                  <c:v>0.1333333333333333</c:v>
                </c:pt>
                <c:pt idx="27">
                  <c:v>9.9999999999999978E-2</c:v>
                </c:pt>
                <c:pt idx="28">
                  <c:v>6.6666666666666652E-2</c:v>
                </c:pt>
                <c:pt idx="29">
                  <c:v>3.3333333333333326E-2</c:v>
                </c:pt>
                <c:pt idx="3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92F-47A3-B793-3B18DC20F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44736"/>
        <c:axId val="56811520"/>
      </c:scatterChart>
      <c:valAx>
        <c:axId val="54844736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Frost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1520"/>
        <c:crosses val="autoZero"/>
        <c:crossBetween val="midCat"/>
      </c:valAx>
      <c:valAx>
        <c:axId val="56811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f_Frost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Modifier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829104695245"/>
          <c:y val="0.18974930362116993"/>
          <c:w val="0.73332096821230663"/>
          <c:h val="0.593339620848229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f_Age!$F$5</c:f>
              <c:strCache>
                <c:ptCount val="1"/>
                <c:pt idx="0">
                  <c:v>fNutr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f_Age!$D$6:$D$306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xVal>
          <c:yVal>
            <c:numRef>
              <c:f>f_Age!$F$6:$F$306</c:f>
              <c:numCache>
                <c:formatCode>General</c:formatCode>
                <c:ptCount val="301"/>
                <c:pt idx="0">
                  <c:v>1</c:v>
                </c:pt>
                <c:pt idx="1">
                  <c:v>0.99999999757483926</c:v>
                </c:pt>
                <c:pt idx="2">
                  <c:v>0.9999999611974284</c:v>
                </c:pt>
                <c:pt idx="3">
                  <c:v>0.99999980356201257</c:v>
                </c:pt>
                <c:pt idx="4">
                  <c:v>0.99999937915921655</c:v>
                </c:pt>
                <c:pt idx="5">
                  <c:v>0.99999848427678739</c:v>
                </c:pt>
                <c:pt idx="6">
                  <c:v>0.99999685700146068</c:v>
                </c:pt>
                <c:pt idx="7">
                  <c:v>0.99999417722278539</c:v>
                </c:pt>
                <c:pt idx="8">
                  <c:v>0.99999006663996992</c:v>
                </c:pt>
                <c:pt idx="9">
                  <c:v>0.99998408877305656</c:v>
                </c:pt>
                <c:pt idx="10">
                  <c:v>0.99997574897996522</c:v>
                </c:pt>
                <c:pt idx="11">
                  <c:v>0.99996449448117808</c:v>
                </c:pt>
                <c:pt idx="12">
                  <c:v>0.99994971439408642</c:v>
                </c:pt>
                <c:pt idx="13">
                  <c:v>0.99993073977924152</c:v>
                </c:pt>
                <c:pt idx="14">
                  <c:v>0.99990684370099281</c:v>
                </c:pt>
                <c:pt idx="15">
                  <c:v>0.99987724130523192</c:v>
                </c:pt>
                <c:pt idx="16">
                  <c:v>0.99984108991718357</c:v>
                </c:pt>
                <c:pt idx="17">
                  <c:v>0.99979748916242406</c:v>
                </c:pt>
                <c:pt idx="18">
                  <c:v>0.99974548111452322</c:v>
                </c:pt>
                <c:pt idx="19">
                  <c:v>0.99968405047293685</c:v>
                </c:pt>
                <c:pt idx="20">
                  <c:v>0.99961212477499028</c:v>
                </c:pt>
                <c:pt idx="21">
                  <c:v>0.99952857464600664</c:v>
                </c:pt>
                <c:pt idx="22">
                  <c:v>0.99943221409184646</c:v>
                </c:pt>
                <c:pt idx="23">
                  <c:v>0.99932180083831446</c:v>
                </c:pt>
                <c:pt idx="24">
                  <c:v>0.99919603672209256</c:v>
                </c:pt>
                <c:pt idx="25">
                  <c:v>0.99905356813803081</c:v>
                </c:pt>
                <c:pt idx="26">
                  <c:v>0.99889298654780645</c:v>
                </c:pt>
                <c:pt idx="27">
                  <c:v>0.99871282905511294</c:v>
                </c:pt>
                <c:pt idx="28">
                  <c:v>0.99851157905268895</c:v>
                </c:pt>
                <c:pt idx="29">
                  <c:v>0.99828766694662485</c:v>
                </c:pt>
                <c:pt idx="30">
                  <c:v>0.99803947096349288</c:v>
                </c:pt>
                <c:pt idx="31">
                  <c:v>0.99776531804593904</c:v>
                </c:pt>
                <c:pt idx="32">
                  <c:v>0.99746348484244141</c:v>
                </c:pt>
                <c:pt idx="33">
                  <c:v>0.99713219879698423</c:v>
                </c:pt>
                <c:pt idx="34">
                  <c:v>0.99676963934441354</c:v>
                </c:pt>
                <c:pt idx="35">
                  <c:v>0.99637393921723105</c:v>
                </c:pt>
                <c:pt idx="36">
                  <c:v>0.99594318586953678</c:v>
                </c:pt>
                <c:pt idx="37">
                  <c:v>0.99547542302375536</c:v>
                </c:pt>
                <c:pt idx="38">
                  <c:v>0.99496865234566922</c:v>
                </c:pt>
                <c:pt idx="39">
                  <c:v>0.99442083525312874</c:v>
                </c:pt>
                <c:pt idx="40">
                  <c:v>0.99382989486361539</c:v>
                </c:pt>
                <c:pt idx="41">
                  <c:v>0.99319371808559997</c:v>
                </c:pt>
                <c:pt idx="42">
                  <c:v>0.99251015785835173</c:v>
                </c:pt>
                <c:pt idx="43">
                  <c:v>0.99177703554452534</c:v>
                </c:pt>
                <c:pt idx="44">
                  <c:v>0.99099214347946962</c:v>
                </c:pt>
                <c:pt idx="45">
                  <c:v>0.99015324768077062</c:v>
                </c:pt>
                <c:pt idx="46">
                  <c:v>0.98925809072105098</c:v>
                </c:pt>
                <c:pt idx="47">
                  <c:v>0.98830439476650478</c:v>
                </c:pt>
                <c:pt idx="48">
                  <c:v>0.98728986478305403</c:v>
                </c:pt>
                <c:pt idx="49">
                  <c:v>0.98621219191134479</c:v>
                </c:pt>
                <c:pt idx="50">
                  <c:v>0.98506905701109948</c:v>
                </c:pt>
                <c:pt idx="51">
                  <c:v>0.9838581343745666</c:v>
                </c:pt>
                <c:pt idx="52">
                  <c:v>0.98257709560797613</c:v>
                </c:pt>
                <c:pt idx="53">
                  <c:v>0.98122361367904032</c:v>
                </c:pt>
                <c:pt idx="54">
                  <c:v>0.97979536712758952</c:v>
                </c:pt>
                <c:pt idx="55">
                  <c:v>0.97829004443545686</c:v>
                </c:pt>
                <c:pt idx="56">
                  <c:v>0.97670534855068625</c:v>
                </c:pt>
                <c:pt idx="57">
                  <c:v>0.97503900156006229</c:v>
                </c:pt>
                <c:pt idx="58">
                  <c:v>0.97328874950284638</c:v>
                </c:pt>
                <c:pt idx="59">
                  <c:v>0.971452367317443</c:v>
                </c:pt>
                <c:pt idx="60">
                  <c:v>0.96952766391155876</c:v>
                </c:pt>
                <c:pt idx="61">
                  <c:v>0.96751248734520001</c:v>
                </c:pt>
                <c:pt idx="62">
                  <c:v>0.96540473011465389</c:v>
                </c:pt>
                <c:pt idx="63">
                  <c:v>0.96320233452437987</c:v>
                </c:pt>
                <c:pt idx="64">
                  <c:v>0.96090329813252451</c:v>
                </c:pt>
                <c:pt idx="65">
                  <c:v>0.95850567925457397</c:v>
                </c:pt>
                <c:pt idx="66">
                  <c:v>0.95600760250849304</c:v>
                </c:pt>
                <c:pt idx="67">
                  <c:v>0.9534072643835555</c:v>
                </c:pt>
                <c:pt idx="68">
                  <c:v>0.95070293881398626</c:v>
                </c:pt>
                <c:pt idx="69">
                  <c:v>0.94789298273750577</c:v>
                </c:pt>
                <c:pt idx="70">
                  <c:v>0.94497584161791015</c:v>
                </c:pt>
                <c:pt idx="71">
                  <c:v>0.94195005490994343</c:v>
                </c:pt>
                <c:pt idx="72">
                  <c:v>0.93881426144394564</c:v>
                </c:pt>
                <c:pt idx="73">
                  <c:v>0.93556720470708687</c:v>
                </c:pt>
                <c:pt idx="74">
                  <c:v>0.93220773799745127</c:v>
                </c:pt>
                <c:pt idx="75">
                  <c:v>0.92873482942681418</c:v>
                </c:pt>
                <c:pt idx="76">
                  <c:v>0.92514756674768373</c:v>
                </c:pt>
                <c:pt idx="77">
                  <c:v>0.92144516198005177</c:v>
                </c:pt>
                <c:pt idx="78">
                  <c:v>0.91762695581333964</c:v>
                </c:pt>
                <c:pt idx="79">
                  <c:v>0.91369242175922816</c:v>
                </c:pt>
                <c:pt idx="80">
                  <c:v>0.9096411700314454</c:v>
                </c:pt>
                <c:pt idx="81">
                  <c:v>0.90547295112914827</c:v>
                </c:pt>
                <c:pt idx="82">
                  <c:v>0.90118765910127696</c:v>
                </c:pt>
                <c:pt idx="83">
                  <c:v>0.89678533447019404</c:v>
                </c:pt>
                <c:pt idx="84">
                  <c:v>0.89226616679403858</c:v>
                </c:pt>
                <c:pt idx="85">
                  <c:v>0.88763049684851691</c:v>
                </c:pt>
                <c:pt idx="86">
                  <c:v>0.88287881841033167</c:v>
                </c:pt>
                <c:pt idx="87">
                  <c:v>0.87801177962610266</c:v>
                </c:pt>
                <c:pt idx="88">
                  <c:v>0.8730301839524337</c:v>
                </c:pt>
                <c:pt idx="89">
                  <c:v>0.86793499065475377</c:v>
                </c:pt>
                <c:pt idx="90">
                  <c:v>0.86272731485465759</c:v>
                </c:pt>
                <c:pt idx="91">
                  <c:v>0.85740842711770315</c:v>
                </c:pt>
                <c:pt idx="92">
                  <c:v>0.85197975257596292</c:v>
                </c:pt>
                <c:pt idx="93">
                  <c:v>0.84644286958204984</c:v>
                </c:pt>
                <c:pt idx="94">
                  <c:v>0.84079950789385205</c:v>
                </c:pt>
                <c:pt idx="95">
                  <c:v>0.83505154639175261</c:v>
                </c:pt>
                <c:pt idx="96">
                  <c:v>0.82920101033270177</c:v>
                </c:pt>
                <c:pt idx="97">
                  <c:v>0.82325006814809754</c:v>
                </c:pt>
                <c:pt idx="98">
                  <c:v>0.81720102779500392</c:v>
                </c:pt>
                <c:pt idx="99">
                  <c:v>0.81105633267277966</c:v>
                </c:pt>
                <c:pt idx="100">
                  <c:v>0.80481855711965877</c:v>
                </c:pt>
                <c:pt idx="101">
                  <c:v>0.79849040150621997</c:v>
                </c:pt>
                <c:pt idx="102">
                  <c:v>0.79207468694497141</c:v>
                </c:pt>
                <c:pt idx="103">
                  <c:v>0.78557434963742645</c:v>
                </c:pt>
                <c:pt idx="104">
                  <c:v>0.77899243488207226</c:v>
                </c:pt>
                <c:pt idx="105">
                  <c:v>0.77233209076847398</c:v>
                </c:pt>
                <c:pt idx="106">
                  <c:v>0.76559656158442646</c:v>
                </c:pt>
                <c:pt idx="107">
                  <c:v>0.7587891809645434</c:v>
                </c:pt>
                <c:pt idx="108">
                  <c:v>0.7519133648099362</c:v>
                </c:pt>
                <c:pt idx="109">
                  <c:v>0.74497260400968635</c:v>
                </c:pt>
                <c:pt idx="110">
                  <c:v>0.73797045699564257</c:v>
                </c:pt>
                <c:pt idx="111">
                  <c:v>0.73091054216266604</c:v>
                </c:pt>
                <c:pt idx="112">
                  <c:v>0.72379653018681622</c:v>
                </c:pt>
                <c:pt idx="113">
                  <c:v>0.71663213627409883</c:v>
                </c:pt>
                <c:pt idx="114">
                  <c:v>0.7094211123723041</c:v>
                </c:pt>
                <c:pt idx="115">
                  <c:v>0.70216723937814163</c:v>
                </c:pt>
                <c:pt idx="116">
                  <c:v>0.69487431937134003</c:v>
                </c:pt>
                <c:pt idx="117">
                  <c:v>0.68754616790663614</c:v>
                </c:pt>
                <c:pt idx="118">
                  <c:v>0.68018660639363482</c:v>
                </c:pt>
                <c:pt idx="119">
                  <c:v>0.67279945459339674</c:v>
                </c:pt>
                <c:pt idx="120">
                  <c:v>0.66538852325931663</c:v>
                </c:pt>
                <c:pt idx="121">
                  <c:v>0.65795760694840777</c:v>
                </c:pt>
                <c:pt idx="122">
                  <c:v>0.6505104770275244</c:v>
                </c:pt>
                <c:pt idx="123">
                  <c:v>0.64305087489735835</c:v>
                </c:pt>
                <c:pt idx="124">
                  <c:v>0.63558250545523054</c:v>
                </c:pt>
                <c:pt idx="125">
                  <c:v>0.62810903081583769</c:v>
                </c:pt>
                <c:pt idx="126">
                  <c:v>0.62063406430714707</c:v>
                </c:pt>
                <c:pt idx="127">
                  <c:v>0.6131611647566596</c:v>
                </c:pt>
                <c:pt idx="128">
                  <c:v>0.60569383108123986</c:v>
                </c:pt>
                <c:pt idx="129">
                  <c:v>0.59823549719168967</c:v>
                </c:pt>
                <c:pt idx="130">
                  <c:v>0.59078952722122924</c:v>
                </c:pt>
                <c:pt idx="131">
                  <c:v>0.58335921108506439</c:v>
                </c:pt>
                <c:pt idx="132">
                  <c:v>0.57594776037625917</c:v>
                </c:pt>
                <c:pt idx="133">
                  <c:v>0.5685583046012509</c:v>
                </c:pt>
                <c:pt idx="134">
                  <c:v>0.56119388775650414</c:v>
                </c:pt>
                <c:pt idx="135">
                  <c:v>0.55385746524605062</c:v>
                </c:pt>
                <c:pt idx="136">
                  <c:v>0.54655190113800223</c:v>
                </c:pt>
                <c:pt idx="137">
                  <c:v>0.53927996575654036</c:v>
                </c:pt>
                <c:pt idx="138">
                  <c:v>0.53204433360443093</c:v>
                </c:pt>
                <c:pt idx="139">
                  <c:v>0.5248475816097421</c:v>
                </c:pt>
                <c:pt idx="140">
                  <c:v>0.51769218768919645</c:v>
                </c:pt>
                <c:pt idx="141">
                  <c:v>0.51058052961945821</c:v>
                </c:pt>
                <c:pt idx="142">
                  <c:v>0.50351488420662893</c:v>
                </c:pt>
                <c:pt idx="143">
                  <c:v>0.4964974267433338</c:v>
                </c:pt>
                <c:pt idx="144">
                  <c:v>0.48953023074198482</c:v>
                </c:pt>
                <c:pt idx="145">
                  <c:v>0.48261526793214321</c:v>
                </c:pt>
                <c:pt idx="146">
                  <c:v>0.47575440850933909</c:v>
                </c:pt>
                <c:pt idx="147">
                  <c:v>0.46894942162225756</c:v>
                </c:pt>
                <c:pt idx="148">
                  <c:v>0.46220197608485142</c:v>
                </c:pt>
                <c:pt idx="149">
                  <c:v>0.45551364129969318</c:v>
                </c:pt>
                <c:pt idx="150">
                  <c:v>0.44888588837872567</c:v>
                </c:pt>
                <c:pt idx="151">
                  <c:v>0.44232009144750845</c:v>
                </c:pt>
                <c:pt idx="152">
                  <c:v>0.43581752911906735</c:v>
                </c:pt>
                <c:pt idx="153">
                  <c:v>0.42937938612355897</c:v>
                </c:pt>
                <c:pt idx="154">
                  <c:v>0.42300675508011559</c:v>
                </c:pt>
                <c:pt idx="155">
                  <c:v>0.4167006383974759</c:v>
                </c:pt>
                <c:pt idx="156">
                  <c:v>0.41046195029027949</c:v>
                </c:pt>
                <c:pt idx="157">
                  <c:v>0.40429151889825043</c:v>
                </c:pt>
                <c:pt idx="158">
                  <c:v>0.39819008849587001</c:v>
                </c:pt>
                <c:pt idx="159">
                  <c:v>0.3921583217805597</c:v>
                </c:pt>
                <c:pt idx="160">
                  <c:v>0.38619680222785335</c:v>
                </c:pt>
                <c:pt idx="161">
                  <c:v>0.38030603650250577</c:v>
                </c:pt>
                <c:pt idx="162">
                  <c:v>0.37448645691500143</c:v>
                </c:pt>
                <c:pt idx="163">
                  <c:v>0.3687384239134372</c:v>
                </c:pt>
                <c:pt idx="164">
                  <c:v>0.36306222860127979</c:v>
                </c:pt>
                <c:pt idx="165">
                  <c:v>0.35745809527205502</c:v>
                </c:pt>
                <c:pt idx="166">
                  <c:v>0.35192618395254699</c:v>
                </c:pt>
                <c:pt idx="167">
                  <c:v>0.34646659294664539</c:v>
                </c:pt>
                <c:pt idx="168">
                  <c:v>0.34107936137251055</c:v>
                </c:pt>
                <c:pt idx="169">
                  <c:v>0.33576447168626161</c:v>
                </c:pt>
                <c:pt idx="170">
                  <c:v>0.33052185218592001</c:v>
                </c:pt>
                <c:pt idx="171">
                  <c:v>0.32535137948984905</c:v>
                </c:pt>
                <c:pt idx="172">
                  <c:v>0.32025288098443844</c:v>
                </c:pt>
                <c:pt idx="173">
                  <c:v>0.3152261372362597</c:v>
                </c:pt>
                <c:pt idx="174">
                  <c:v>0.31027088436439149</c:v>
                </c:pt>
                <c:pt idx="175">
                  <c:v>0.30538681636906739</c:v>
                </c:pt>
                <c:pt idx="176">
                  <c:v>0.30057358741322315</c:v>
                </c:pt>
                <c:pt idx="177">
                  <c:v>0.29583081405394135</c:v>
                </c:pt>
                <c:pt idx="178">
                  <c:v>0.2911580774211775</c:v>
                </c:pt>
                <c:pt idx="179">
                  <c:v>0.28655492534152943</c:v>
                </c:pt>
                <c:pt idx="180">
                  <c:v>0.28202087440515738</c:v>
                </c:pt>
                <c:pt idx="181">
                  <c:v>0.27755541197429751</c:v>
                </c:pt>
                <c:pt idx="182">
                  <c:v>0.27315799813212194</c:v>
                </c:pt>
                <c:pt idx="183">
                  <c:v>0.26882806757098238</c:v>
                </c:pt>
                <c:pt idx="184">
                  <c:v>0.26456503141935256</c:v>
                </c:pt>
                <c:pt idx="185">
                  <c:v>0.26036827900703002</c:v>
                </c:pt>
                <c:pt idx="186">
                  <c:v>0.25623717956838854</c:v>
                </c:pt>
                <c:pt idx="187">
                  <c:v>0.25217108388368842</c:v>
                </c:pt>
                <c:pt idx="188">
                  <c:v>0.24816932585864429</c:v>
                </c:pt>
                <c:pt idx="189">
                  <c:v>0.2442312240426292</c:v>
                </c:pt>
                <c:pt idx="190">
                  <c:v>0.24035608308605341</c:v>
                </c:pt>
                <c:pt idx="191">
                  <c:v>0.23654319513760366</c:v>
                </c:pt>
                <c:pt idx="192">
                  <c:v>0.23279184118215884</c:v>
                </c:pt>
                <c:pt idx="193">
                  <c:v>0.22910129232031246</c:v>
                </c:pt>
                <c:pt idx="194">
                  <c:v>0.22547081099053751</c:v>
                </c:pt>
                <c:pt idx="195">
                  <c:v>0.2218996521351207</c:v>
                </c:pt>
                <c:pt idx="196">
                  <c:v>0.21838706431106586</c:v>
                </c:pt>
                <c:pt idx="197">
                  <c:v>0.21493229074724085</c:v>
                </c:pt>
                <c:pt idx="198">
                  <c:v>0.21153457034909404</c:v>
                </c:pt>
                <c:pt idx="199">
                  <c:v>0.20819313865231559</c:v>
                </c:pt>
                <c:pt idx="200">
                  <c:v>0.20490722872685715</c:v>
                </c:pt>
                <c:pt idx="201">
                  <c:v>0.20167607203275217</c:v>
                </c:pt>
                <c:pt idx="202">
                  <c:v>0.19849889922920477</c:v>
                </c:pt>
                <c:pt idx="203">
                  <c:v>0.19537494093842381</c:v>
                </c:pt>
                <c:pt idx="204">
                  <c:v>0.19230342846569562</c:v>
                </c:pt>
                <c:pt idx="205">
                  <c:v>0.18928359447718721</c:v>
                </c:pt>
                <c:pt idx="206">
                  <c:v>0.18631467363696705</c:v>
                </c:pt>
                <c:pt idx="207">
                  <c:v>0.18339590320473181</c:v>
                </c:pt>
                <c:pt idx="208">
                  <c:v>0.18052652359570595</c:v>
                </c:pt>
                <c:pt idx="209">
                  <c:v>0.17770577890417394</c:v>
                </c:pt>
                <c:pt idx="210">
                  <c:v>0.17493291739208061</c:v>
                </c:pt>
                <c:pt idx="211">
                  <c:v>0.17220719194411557</c:v>
                </c:pt>
                <c:pt idx="212">
                  <c:v>0.16952786049067575</c:v>
                </c:pt>
                <c:pt idx="213">
                  <c:v>0.16689418640006579</c:v>
                </c:pt>
                <c:pt idx="214">
                  <c:v>0.16430543884127655</c:v>
                </c:pt>
                <c:pt idx="215">
                  <c:v>0.16176089311864536</c:v>
                </c:pt>
                <c:pt idx="216">
                  <c:v>0.15925983097966936</c:v>
                </c:pt>
                <c:pt idx="217">
                  <c:v>0.15680154089721662</c:v>
                </c:pt>
                <c:pt idx="218">
                  <c:v>0.15438531832733768</c:v>
                </c:pt>
                <c:pt idx="219">
                  <c:v>0.15201046594385051</c:v>
                </c:pt>
                <c:pt idx="220">
                  <c:v>0.14967629385083592</c:v>
                </c:pt>
                <c:pt idx="221">
                  <c:v>0.14738211977414295</c:v>
                </c:pt>
                <c:pt idx="222">
                  <c:v>0.14512726923297117</c:v>
                </c:pt>
                <c:pt idx="223">
                  <c:v>0.1429110756925567</c:v>
                </c:pt>
                <c:pt idx="224">
                  <c:v>0.14073288069895853</c:v>
                </c:pt>
                <c:pt idx="225">
                  <c:v>0.13859203399690104</c:v>
                </c:pt>
                <c:pt idx="226">
                  <c:v>0.13648789363159641</c:v>
                </c:pt>
                <c:pt idx="227">
                  <c:v>0.13441982603543584</c:v>
                </c:pt>
                <c:pt idx="228">
                  <c:v>0.13238720610040242</c:v>
                </c:pt>
                <c:pt idx="229">
                  <c:v>0.13038941723702677</c:v>
                </c:pt>
                <c:pt idx="230">
                  <c:v>0.12842585142067187</c:v>
                </c:pt>
                <c:pt idx="231">
                  <c:v>0.12649590922590265</c:v>
                </c:pt>
                <c:pt idx="232">
                  <c:v>0.12459899984966236</c:v>
                </c:pt>
                <c:pt idx="233">
                  <c:v>0.12273454112394855</c:v>
                </c:pt>
                <c:pt idx="234">
                  <c:v>0.12090195951865033</c:v>
                </c:pt>
                <c:pt idx="235">
                  <c:v>0.11910069013517936</c:v>
                </c:pt>
                <c:pt idx="236">
                  <c:v>0.11733017669149809</c:v>
                </c:pt>
                <c:pt idx="237">
                  <c:v>0.11558987149912275</c:v>
                </c:pt>
                <c:pt idx="238">
                  <c:v>0.11387923543264931</c:v>
                </c:pt>
                <c:pt idx="239">
                  <c:v>0.11219773789232672</c:v>
                </c:pt>
                <c:pt idx="240">
                  <c:v>0.11054485676017495</c:v>
                </c:pt>
                <c:pt idx="241">
                  <c:v>0.10892007835012306</c:v>
                </c:pt>
                <c:pt idx="242">
                  <c:v>0.10732289735261667</c:v>
                </c:pt>
                <c:pt idx="243">
                  <c:v>0.10575281677412363</c:v>
                </c:pt>
                <c:pt idx="244">
                  <c:v>0.10420934787194457</c:v>
                </c:pt>
                <c:pt idx="245">
                  <c:v>0.10269201008471242</c:v>
                </c:pt>
                <c:pt idx="246">
                  <c:v>0.10120033095894741</c:v>
                </c:pt>
                <c:pt idx="247">
                  <c:v>9.9733846072013244E-2</c:v>
                </c:pt>
                <c:pt idx="248">
                  <c:v>9.8292098951801216E-2</c:v>
                </c:pt>
                <c:pt idx="249">
                  <c:v>9.6874640993452749E-2</c:v>
                </c:pt>
                <c:pt idx="250">
                  <c:v>9.5481031373412267E-2</c:v>
                </c:pt>
                <c:pt idx="251">
                  <c:v>9.4110836961086949E-2</c:v>
                </c:pt>
                <c:pt idx="252">
                  <c:v>9.2763632228374193E-2</c:v>
                </c:pt>
                <c:pt idx="253">
                  <c:v>9.1438999157301568E-2</c:v>
                </c:pt>
                <c:pt idx="254">
                  <c:v>9.0136527146012363E-2</c:v>
                </c:pt>
                <c:pt idx="255">
                  <c:v>8.8855812913312376E-2</c:v>
                </c:pt>
                <c:pt idx="256">
                  <c:v>8.7596460401984447E-2</c:v>
                </c:pt>
                <c:pt idx="257">
                  <c:v>8.6358080681062599E-2</c:v>
                </c:pt>
                <c:pt idx="258">
                  <c:v>8.5140291847245309E-2</c:v>
                </c:pt>
                <c:pt idx="259">
                  <c:v>8.3942718925619136E-2</c:v>
                </c:pt>
                <c:pt idx="260">
                  <c:v>8.2764993769849193E-2</c:v>
                </c:pt>
                <c:pt idx="261">
                  <c:v>8.1606754961986494E-2</c:v>
                </c:pt>
                <c:pt idx="262">
                  <c:v>8.0467647712029314E-2</c:v>
                </c:pt>
                <c:pt idx="263">
                  <c:v>7.9347323757369081E-2</c:v>
                </c:pt>
                <c:pt idx="264">
                  <c:v>7.8245441262241117E-2</c:v>
                </c:pt>
                <c:pt idx="265">
                  <c:v>7.7161664717291967E-2</c:v>
                </c:pt>
                <c:pt idx="266">
                  <c:v>7.6095664839368582E-2</c:v>
                </c:pt>
                <c:pt idx="267">
                  <c:v>7.504711847162604E-2</c:v>
                </c:pt>
                <c:pt idx="268">
                  <c:v>7.4015708484042791E-2</c:v>
                </c:pt>
                <c:pt idx="269">
                  <c:v>7.3001123674428292E-2</c:v>
                </c:pt>
                <c:pt idx="270">
                  <c:v>7.2003058669997899E-2</c:v>
                </c:pt>
                <c:pt idx="271">
                  <c:v>7.1021213829587398E-2</c:v>
                </c:pt>
                <c:pt idx="272">
                  <c:v>7.0055295146570981E-2</c:v>
                </c:pt>
                <c:pt idx="273">
                  <c:v>6.9105014152543123E-2</c:v>
                </c:pt>
                <c:pt idx="274">
                  <c:v>6.8170087821818978E-2</c:v>
                </c:pt>
                <c:pt idx="275">
                  <c:v>6.7250238476802379E-2</c:v>
                </c:pt>
                <c:pt idx="276">
                  <c:v>6.6345193694267821E-2</c:v>
                </c:pt>
                <c:pt idx="277">
                  <c:v>6.545468621259691E-2</c:v>
                </c:pt>
                <c:pt idx="278">
                  <c:v>6.4578453840005864E-2</c:v>
                </c:pt>
                <c:pt idx="279">
                  <c:v>6.3716239363798555E-2</c:v>
                </c:pt>
                <c:pt idx="280">
                  <c:v>6.2867790460673686E-2</c:v>
                </c:pt>
                <c:pt idx="281">
                  <c:v>6.2032859608113153E-2</c:v>
                </c:pt>
                <c:pt idx="282">
                  <c:v>6.1211203996874429E-2</c:v>
                </c:pt>
                <c:pt idx="283">
                  <c:v>6.0402585444607575E-2</c:v>
                </c:pt>
                <c:pt idx="284">
                  <c:v>5.9606770310614468E-2</c:v>
                </c:pt>
                <c:pt idx="285">
                  <c:v>5.8823529411764705E-2</c:v>
                </c:pt>
                <c:pt idx="286">
                  <c:v>5.8052637939581445E-2</c:v>
                </c:pt>
                <c:pt idx="287">
                  <c:v>5.7293875378506914E-2</c:v>
                </c:pt>
                <c:pt idx="288">
                  <c:v>5.6547025425356001E-2</c:v>
                </c:pt>
                <c:pt idx="289">
                  <c:v>5.58118759099639E-2</c:v>
                </c:pt>
                <c:pt idx="290">
                  <c:v>5.5088218717032553E-2</c:v>
                </c:pt>
                <c:pt idx="291">
                  <c:v>5.437584970917797E-2</c:v>
                </c:pt>
                <c:pt idx="292">
                  <c:v>5.3674568651179984E-2</c:v>
                </c:pt>
                <c:pt idx="293">
                  <c:v>5.2984179135433483E-2</c:v>
                </c:pt>
                <c:pt idx="294">
                  <c:v>5.2304488508599714E-2</c:v>
                </c:pt>
                <c:pt idx="295">
                  <c:v>5.1635307799454314E-2</c:v>
                </c:pt>
                <c:pt idx="296">
                  <c:v>5.0976451647927593E-2</c:v>
                </c:pt>
                <c:pt idx="297">
                  <c:v>5.0327738235332486E-2</c:v>
                </c:pt>
                <c:pt idx="298">
                  <c:v>4.9688989215772368E-2</c:v>
                </c:pt>
                <c:pt idx="299">
                  <c:v>4.9060029648722726E-2</c:v>
                </c:pt>
                <c:pt idx="300">
                  <c:v>4.8440687932778288E-2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E17-42A2-B30C-AAA50B4F1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13248"/>
        <c:axId val="56813824"/>
      </c:scatterChart>
      <c:valAx>
        <c:axId val="56813248"/>
        <c:scaling>
          <c:orientation val="minMax"/>
          <c:max val="3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3824"/>
        <c:crosses val="autoZero"/>
        <c:crossBetween val="midCat"/>
      </c:valAx>
      <c:valAx>
        <c:axId val="56813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f_Age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 Modifier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fCAlpha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829104695245"/>
          <c:y val="0.18974930362116993"/>
          <c:w val="0.73332096821230663"/>
          <c:h val="0.593339620848229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f_CO2!$D$5</c:f>
              <c:strCache>
                <c:ptCount val="1"/>
                <c:pt idx="0">
                  <c:v>fCalpha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f_CO2!$C$6:$C$506</c:f>
              <c:numCache>
                <c:formatCode>General</c:formatCode>
                <c:ptCount val="5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</c:numCache>
            </c:numRef>
          </c:xVal>
          <c:yVal>
            <c:numRef>
              <c:f>f_CO2!$D$6:$D$506</c:f>
              <c:numCache>
                <c:formatCode>General</c:formatCode>
                <c:ptCount val="501"/>
                <c:pt idx="0">
                  <c:v>0.94736842105263164</c:v>
                </c:pt>
                <c:pt idx="1">
                  <c:v>0.94852941176470595</c:v>
                </c:pt>
                <c:pt idx="2">
                  <c:v>0.94968553459119509</c:v>
                </c:pt>
                <c:pt idx="3">
                  <c:v>0.95083682008368209</c:v>
                </c:pt>
                <c:pt idx="4">
                  <c:v>0.95198329853862229</c:v>
                </c:pt>
                <c:pt idx="5">
                  <c:v>0.95312500000000011</c:v>
                </c:pt>
                <c:pt idx="6">
                  <c:v>0.95426195426195437</c:v>
                </c:pt>
                <c:pt idx="7">
                  <c:v>0.95539419087136945</c:v>
                </c:pt>
                <c:pt idx="8">
                  <c:v>0.95652173913043492</c:v>
                </c:pt>
                <c:pt idx="9">
                  <c:v>0.95764462809917361</c:v>
                </c:pt>
                <c:pt idx="10">
                  <c:v>0.95876288659793829</c:v>
                </c:pt>
                <c:pt idx="11">
                  <c:v>0.9598765432098767</c:v>
                </c:pt>
                <c:pt idx="12">
                  <c:v>0.9609856262833677</c:v>
                </c:pt>
                <c:pt idx="13">
                  <c:v>0.96209016393442637</c:v>
                </c:pt>
                <c:pt idx="14">
                  <c:v>0.96319018404907986</c:v>
                </c:pt>
                <c:pt idx="15">
                  <c:v>0.96428571428571441</c:v>
                </c:pt>
                <c:pt idx="16">
                  <c:v>0.96537678207739319</c:v>
                </c:pt>
                <c:pt idx="17">
                  <c:v>0.96646341463414642</c:v>
                </c:pt>
                <c:pt idx="18">
                  <c:v>0.96754563894523338</c:v>
                </c:pt>
                <c:pt idx="19">
                  <c:v>0.96862348178137658</c:v>
                </c:pt>
                <c:pt idx="20">
                  <c:v>0.96969696969696983</c:v>
                </c:pt>
                <c:pt idx="21">
                  <c:v>0.97076612903225812</c:v>
                </c:pt>
                <c:pt idx="22">
                  <c:v>0.97183098591549311</c:v>
                </c:pt>
                <c:pt idx="23">
                  <c:v>0.97289156626506035</c:v>
                </c:pt>
                <c:pt idx="24">
                  <c:v>0.97394789579158325</c:v>
                </c:pt>
                <c:pt idx="25">
                  <c:v>0.97500000000000009</c:v>
                </c:pt>
                <c:pt idx="26">
                  <c:v>0.97604790419161691</c:v>
                </c:pt>
                <c:pt idx="27">
                  <c:v>0.97709163346613559</c:v>
                </c:pt>
                <c:pt idx="28">
                  <c:v>0.97813121272365811</c:v>
                </c:pt>
                <c:pt idx="29">
                  <c:v>0.97916666666666674</c:v>
                </c:pt>
                <c:pt idx="30">
                  <c:v>0.98019801980198029</c:v>
                </c:pt>
                <c:pt idx="31">
                  <c:v>0.98122529644268786</c:v>
                </c:pt>
                <c:pt idx="32">
                  <c:v>0.9822485207100593</c:v>
                </c:pt>
                <c:pt idx="33">
                  <c:v>0.98326771653543321</c:v>
                </c:pt>
                <c:pt idx="34">
                  <c:v>0.9842829076620826</c:v>
                </c:pt>
                <c:pt idx="35">
                  <c:v>0.98529411764705899</c:v>
                </c:pt>
                <c:pt idx="36">
                  <c:v>0.98630136986301375</c:v>
                </c:pt>
                <c:pt idx="37">
                  <c:v>0.98730468750000011</c:v>
                </c:pt>
                <c:pt idx="38">
                  <c:v>0.98830409356725157</c:v>
                </c:pt>
                <c:pt idx="39">
                  <c:v>0.98929961089494178</c:v>
                </c:pt>
                <c:pt idx="40">
                  <c:v>0.99029126213592245</c:v>
                </c:pt>
                <c:pt idx="41">
                  <c:v>0.99127906976744196</c:v>
                </c:pt>
                <c:pt idx="42">
                  <c:v>0.99226305609284338</c:v>
                </c:pt>
                <c:pt idx="43">
                  <c:v>0.9932432432432432</c:v>
                </c:pt>
                <c:pt idx="44">
                  <c:v>0.9942196531791907</c:v>
                </c:pt>
                <c:pt idx="45">
                  <c:v>0.99519230769230771</c:v>
                </c:pt>
                <c:pt idx="46">
                  <c:v>0.99616122840690979</c:v>
                </c:pt>
                <c:pt idx="47">
                  <c:v>0.99712643678160917</c:v>
                </c:pt>
                <c:pt idx="48">
                  <c:v>0.99808795411089868</c:v>
                </c:pt>
                <c:pt idx="49">
                  <c:v>0.99904580152671751</c:v>
                </c:pt>
                <c:pt idx="50">
                  <c:v>1</c:v>
                </c:pt>
                <c:pt idx="51">
                  <c:v>1.0009505703422052</c:v>
                </c:pt>
                <c:pt idx="52">
                  <c:v>1.0018975332068312</c:v>
                </c:pt>
                <c:pt idx="53">
                  <c:v>1.0028409090909092</c:v>
                </c:pt>
                <c:pt idx="54">
                  <c:v>1.003780718336484</c:v>
                </c:pt>
                <c:pt idx="55">
                  <c:v>1.0047169811320755</c:v>
                </c:pt>
                <c:pt idx="56">
                  <c:v>1.0056497175141244</c:v>
                </c:pt>
                <c:pt idx="57">
                  <c:v>1.006578947368421</c:v>
                </c:pt>
                <c:pt idx="58">
                  <c:v>1.0075046904315197</c:v>
                </c:pt>
                <c:pt idx="59">
                  <c:v>1.0084269662921348</c:v>
                </c:pt>
                <c:pt idx="60">
                  <c:v>1.0093457943925235</c:v>
                </c:pt>
                <c:pt idx="61">
                  <c:v>1.0102611940298507</c:v>
                </c:pt>
                <c:pt idx="62">
                  <c:v>1.011173184357542</c:v>
                </c:pt>
                <c:pt idx="63">
                  <c:v>1.012081784386617</c:v>
                </c:pt>
                <c:pt idx="64">
                  <c:v>1.0129870129870129</c:v>
                </c:pt>
                <c:pt idx="65">
                  <c:v>1.0138888888888888</c:v>
                </c:pt>
                <c:pt idx="66">
                  <c:v>1.0147874306839186</c:v>
                </c:pt>
                <c:pt idx="67">
                  <c:v>1.0156826568265682</c:v>
                </c:pt>
                <c:pt idx="68">
                  <c:v>1.0165745856353592</c:v>
                </c:pt>
                <c:pt idx="69">
                  <c:v>1.0174632352941178</c:v>
                </c:pt>
                <c:pt idx="70">
                  <c:v>1.0183486238532111</c:v>
                </c:pt>
                <c:pt idx="71">
                  <c:v>1.0192307692307692</c:v>
                </c:pt>
                <c:pt idx="72">
                  <c:v>1.0201096892138939</c:v>
                </c:pt>
                <c:pt idx="73">
                  <c:v>1.0209854014598541</c:v>
                </c:pt>
                <c:pt idx="74">
                  <c:v>1.0218579234972678</c:v>
                </c:pt>
                <c:pt idx="75">
                  <c:v>1.0227272727272727</c:v>
                </c:pt>
                <c:pt idx="76">
                  <c:v>1.0235934664246824</c:v>
                </c:pt>
                <c:pt idx="77">
                  <c:v>1.0244565217391304</c:v>
                </c:pt>
                <c:pt idx="78">
                  <c:v>1.0253164556962024</c:v>
                </c:pt>
                <c:pt idx="79">
                  <c:v>1.0261732851985559</c:v>
                </c:pt>
                <c:pt idx="80">
                  <c:v>1.027027027027027</c:v>
                </c:pt>
                <c:pt idx="81">
                  <c:v>1.0278776978417266</c:v>
                </c:pt>
                <c:pt idx="82">
                  <c:v>1.0287253141831239</c:v>
                </c:pt>
                <c:pt idx="83">
                  <c:v>1.0295698924731183</c:v>
                </c:pt>
                <c:pt idx="84">
                  <c:v>1.0304114490161003</c:v>
                </c:pt>
                <c:pt idx="85">
                  <c:v>1.03125</c:v>
                </c:pt>
                <c:pt idx="86">
                  <c:v>1.0320855614973261</c:v>
                </c:pt>
                <c:pt idx="87">
                  <c:v>1.0329181494661921</c:v>
                </c:pt>
                <c:pt idx="88">
                  <c:v>1.0337477797513321</c:v>
                </c:pt>
                <c:pt idx="89">
                  <c:v>1.0345744680851063</c:v>
                </c:pt>
                <c:pt idx="90">
                  <c:v>1.0353982300884956</c:v>
                </c:pt>
                <c:pt idx="91">
                  <c:v>1.0362190812720848</c:v>
                </c:pt>
                <c:pt idx="92">
                  <c:v>1.037037037037037</c:v>
                </c:pt>
                <c:pt idx="93">
                  <c:v>1.0378521126760563</c:v>
                </c:pt>
                <c:pt idx="94">
                  <c:v>1.0386643233743409</c:v>
                </c:pt>
                <c:pt idx="95">
                  <c:v>1.0394736842105263</c:v>
                </c:pt>
                <c:pt idx="96">
                  <c:v>1.0402802101576183</c:v>
                </c:pt>
                <c:pt idx="97">
                  <c:v>1.041083916083916</c:v>
                </c:pt>
                <c:pt idx="98">
                  <c:v>1.0418848167539267</c:v>
                </c:pt>
                <c:pt idx="99">
                  <c:v>1.0426829268292683</c:v>
                </c:pt>
                <c:pt idx="100">
                  <c:v>1.0434782608695652</c:v>
                </c:pt>
                <c:pt idx="101">
                  <c:v>1.0442708333333333</c:v>
                </c:pt>
                <c:pt idx="102">
                  <c:v>1.0450606585788562</c:v>
                </c:pt>
                <c:pt idx="103">
                  <c:v>1.0458477508650519</c:v>
                </c:pt>
                <c:pt idx="104">
                  <c:v>1.0466321243523315</c:v>
                </c:pt>
                <c:pt idx="105">
                  <c:v>1.0474137931034482</c:v>
                </c:pt>
                <c:pt idx="106">
                  <c:v>1.0481927710843373</c:v>
                </c:pt>
                <c:pt idx="107">
                  <c:v>1.0489690721649485</c:v>
                </c:pt>
                <c:pt idx="108">
                  <c:v>1.0497427101200687</c:v>
                </c:pt>
                <c:pt idx="109">
                  <c:v>1.0505136986301371</c:v>
                </c:pt>
                <c:pt idx="110">
                  <c:v>1.0512820512820513</c:v>
                </c:pt>
                <c:pt idx="111">
                  <c:v>1.0520477815699658</c:v>
                </c:pt>
                <c:pt idx="112">
                  <c:v>1.0528109028960817</c:v>
                </c:pt>
                <c:pt idx="113">
                  <c:v>1.0535714285714286</c:v>
                </c:pt>
                <c:pt idx="114">
                  <c:v>1.0543293718166384</c:v>
                </c:pt>
                <c:pt idx="115">
                  <c:v>1.0550847457627119</c:v>
                </c:pt>
                <c:pt idx="116">
                  <c:v>1.0558375634517767</c:v>
                </c:pt>
                <c:pt idx="117">
                  <c:v>1.0565878378378379</c:v>
                </c:pt>
                <c:pt idx="118">
                  <c:v>1.0573355817875212</c:v>
                </c:pt>
                <c:pt idx="119">
                  <c:v>1.0580808080808082</c:v>
                </c:pt>
                <c:pt idx="120">
                  <c:v>1.0588235294117647</c:v>
                </c:pt>
                <c:pt idx="121">
                  <c:v>1.0595637583892619</c:v>
                </c:pt>
                <c:pt idx="122">
                  <c:v>1.0603015075376885</c:v>
                </c:pt>
                <c:pt idx="123">
                  <c:v>1.0610367892976589</c:v>
                </c:pt>
                <c:pt idx="124">
                  <c:v>1.0617696160267112</c:v>
                </c:pt>
                <c:pt idx="125">
                  <c:v>1.0625</c:v>
                </c:pt>
                <c:pt idx="126">
                  <c:v>1.0632279534109816</c:v>
                </c:pt>
                <c:pt idx="127">
                  <c:v>1.0639534883720931</c:v>
                </c:pt>
                <c:pt idx="128">
                  <c:v>1.0646766169154229</c:v>
                </c:pt>
                <c:pt idx="129">
                  <c:v>1.0653973509933774</c:v>
                </c:pt>
                <c:pt idx="130">
                  <c:v>1.0661157024793388</c:v>
                </c:pt>
                <c:pt idx="131">
                  <c:v>1.0668316831683169</c:v>
                </c:pt>
                <c:pt idx="132">
                  <c:v>1.0675453047775947</c:v>
                </c:pt>
                <c:pt idx="133">
                  <c:v>1.0682565789473684</c:v>
                </c:pt>
                <c:pt idx="134">
                  <c:v>1.0689655172413792</c:v>
                </c:pt>
                <c:pt idx="135">
                  <c:v>1.069672131147541</c:v>
                </c:pt>
                <c:pt idx="136">
                  <c:v>1.0703764320785598</c:v>
                </c:pt>
                <c:pt idx="137">
                  <c:v>1.071078431372549</c:v>
                </c:pt>
                <c:pt idx="138">
                  <c:v>1.0717781402936379</c:v>
                </c:pt>
                <c:pt idx="139">
                  <c:v>1.0724755700325732</c:v>
                </c:pt>
                <c:pt idx="140">
                  <c:v>1.0731707317073171</c:v>
                </c:pt>
                <c:pt idx="141">
                  <c:v>1.0738636363636365</c:v>
                </c:pt>
                <c:pt idx="142">
                  <c:v>1.0745542949756888</c:v>
                </c:pt>
                <c:pt idx="143">
                  <c:v>1.075242718446602</c:v>
                </c:pt>
                <c:pt idx="144">
                  <c:v>1.075928917609047</c:v>
                </c:pt>
                <c:pt idx="145">
                  <c:v>1.0766129032258065</c:v>
                </c:pt>
                <c:pt idx="146">
                  <c:v>1.0772946859903383</c:v>
                </c:pt>
                <c:pt idx="147">
                  <c:v>1.0779742765273312</c:v>
                </c:pt>
                <c:pt idx="148">
                  <c:v>1.0786516853932584</c:v>
                </c:pt>
                <c:pt idx="149">
                  <c:v>1.0793269230769231</c:v>
                </c:pt>
                <c:pt idx="150">
                  <c:v>1.08</c:v>
                </c:pt>
                <c:pt idx="151">
                  <c:v>1.0806709265175718</c:v>
                </c:pt>
                <c:pt idx="152">
                  <c:v>1.0813397129186604</c:v>
                </c:pt>
                <c:pt idx="153">
                  <c:v>1.0820063694267517</c:v>
                </c:pt>
                <c:pt idx="154">
                  <c:v>1.0826709062003179</c:v>
                </c:pt>
                <c:pt idx="155">
                  <c:v>1.0833333333333333</c:v>
                </c:pt>
                <c:pt idx="156">
                  <c:v>1.0839936608557845</c:v>
                </c:pt>
                <c:pt idx="157">
                  <c:v>1.0846518987341773</c:v>
                </c:pt>
                <c:pt idx="158">
                  <c:v>1.0853080568720379</c:v>
                </c:pt>
                <c:pt idx="159">
                  <c:v>1.08596214511041</c:v>
                </c:pt>
                <c:pt idx="160">
                  <c:v>1.0866141732283465</c:v>
                </c:pt>
                <c:pt idx="161">
                  <c:v>1.0872641509433962</c:v>
                </c:pt>
                <c:pt idx="162">
                  <c:v>1.0879120879120878</c:v>
                </c:pt>
                <c:pt idx="163">
                  <c:v>1.0885579937304075</c:v>
                </c:pt>
                <c:pt idx="164">
                  <c:v>1.0892018779342723</c:v>
                </c:pt>
                <c:pt idx="165">
                  <c:v>1.08984375</c:v>
                </c:pt>
                <c:pt idx="166">
                  <c:v>1.0904836193447738</c:v>
                </c:pt>
                <c:pt idx="167">
                  <c:v>1.0911214953271029</c:v>
                </c:pt>
                <c:pt idx="168">
                  <c:v>1.0917573872472783</c:v>
                </c:pt>
                <c:pt idx="169">
                  <c:v>1.0923913043478262</c:v>
                </c:pt>
                <c:pt idx="170">
                  <c:v>1.0930232558139534</c:v>
                </c:pt>
                <c:pt idx="171">
                  <c:v>1.0936532507739938</c:v>
                </c:pt>
                <c:pt idx="172">
                  <c:v>1.0942812982998456</c:v>
                </c:pt>
                <c:pt idx="173">
                  <c:v>1.0949074074074074</c:v>
                </c:pt>
                <c:pt idx="174">
                  <c:v>1.0955315870570108</c:v>
                </c:pt>
                <c:pt idx="175">
                  <c:v>1.0961538461538463</c:v>
                </c:pt>
                <c:pt idx="176">
                  <c:v>1.096774193548387</c:v>
                </c:pt>
                <c:pt idx="177">
                  <c:v>1.0973926380368098</c:v>
                </c:pt>
                <c:pt idx="178">
                  <c:v>1.0980091883614089</c:v>
                </c:pt>
                <c:pt idx="179">
                  <c:v>1.0986238532110091</c:v>
                </c:pt>
                <c:pt idx="180">
                  <c:v>1.0992366412213741</c:v>
                </c:pt>
                <c:pt idx="181">
                  <c:v>1.0998475609756098</c:v>
                </c:pt>
                <c:pt idx="182">
                  <c:v>1.1004566210045663</c:v>
                </c:pt>
                <c:pt idx="183">
                  <c:v>1.1010638297872342</c:v>
                </c:pt>
                <c:pt idx="184">
                  <c:v>1.1016691957511382</c:v>
                </c:pt>
                <c:pt idx="185">
                  <c:v>1.1022727272727273</c:v>
                </c:pt>
                <c:pt idx="186">
                  <c:v>1.1028744326777611</c:v>
                </c:pt>
                <c:pt idx="187">
                  <c:v>1.1034743202416919</c:v>
                </c:pt>
                <c:pt idx="188">
                  <c:v>1.1040723981900453</c:v>
                </c:pt>
                <c:pt idx="189">
                  <c:v>1.1046686746987953</c:v>
                </c:pt>
                <c:pt idx="190">
                  <c:v>1.1052631578947369</c:v>
                </c:pt>
                <c:pt idx="191">
                  <c:v>1.1058558558558558</c:v>
                </c:pt>
                <c:pt idx="192">
                  <c:v>1.1064467766116941</c:v>
                </c:pt>
                <c:pt idx="193">
                  <c:v>1.1070359281437125</c:v>
                </c:pt>
                <c:pt idx="194">
                  <c:v>1.1076233183856503</c:v>
                </c:pt>
                <c:pt idx="195">
                  <c:v>1.1082089552238805</c:v>
                </c:pt>
                <c:pt idx="196">
                  <c:v>1.1087928464977646</c:v>
                </c:pt>
                <c:pt idx="197">
                  <c:v>1.109375</c:v>
                </c:pt>
                <c:pt idx="198">
                  <c:v>1.1099554234769688</c:v>
                </c:pt>
                <c:pt idx="199">
                  <c:v>1.1105341246290801</c:v>
                </c:pt>
                <c:pt idx="200">
                  <c:v>1.1111111111111112</c:v>
                </c:pt>
                <c:pt idx="201">
                  <c:v>1.1116863905325445</c:v>
                </c:pt>
                <c:pt idx="202">
                  <c:v>1.1122599704579026</c:v>
                </c:pt>
                <c:pt idx="203">
                  <c:v>1.1128318584070798</c:v>
                </c:pt>
                <c:pt idx="204">
                  <c:v>1.1134020618556701</c:v>
                </c:pt>
                <c:pt idx="205">
                  <c:v>1.1139705882352942</c:v>
                </c:pt>
                <c:pt idx="206">
                  <c:v>1.1145374449339207</c:v>
                </c:pt>
                <c:pt idx="207">
                  <c:v>1.1151026392961878</c:v>
                </c:pt>
                <c:pt idx="208">
                  <c:v>1.115666178623719</c:v>
                </c:pt>
                <c:pt idx="209">
                  <c:v>1.1162280701754386</c:v>
                </c:pt>
                <c:pt idx="210">
                  <c:v>1.1167883211678833</c:v>
                </c:pt>
                <c:pt idx="211">
                  <c:v>1.1173469387755102</c:v>
                </c:pt>
                <c:pt idx="212">
                  <c:v>1.1179039301310043</c:v>
                </c:pt>
                <c:pt idx="213">
                  <c:v>1.1184593023255813</c:v>
                </c:pt>
                <c:pt idx="214">
                  <c:v>1.1190130624092889</c:v>
                </c:pt>
                <c:pt idx="215">
                  <c:v>1.1195652173913044</c:v>
                </c:pt>
                <c:pt idx="216">
                  <c:v>1.1201157742402317</c:v>
                </c:pt>
                <c:pt idx="217">
                  <c:v>1.1206647398843932</c:v>
                </c:pt>
                <c:pt idx="218">
                  <c:v>1.1212121212121213</c:v>
                </c:pt>
                <c:pt idx="219">
                  <c:v>1.1217579250720462</c:v>
                </c:pt>
                <c:pt idx="220">
                  <c:v>1.1223021582733814</c:v>
                </c:pt>
                <c:pt idx="221">
                  <c:v>1.1228448275862069</c:v>
                </c:pt>
                <c:pt idx="222">
                  <c:v>1.1233859397417503</c:v>
                </c:pt>
                <c:pt idx="223">
                  <c:v>1.1239255014326648</c:v>
                </c:pt>
                <c:pt idx="224">
                  <c:v>1.1244635193133048</c:v>
                </c:pt>
                <c:pt idx="225">
                  <c:v>1.125</c:v>
                </c:pt>
                <c:pt idx="226">
                  <c:v>1.1255349500713268</c:v>
                </c:pt>
                <c:pt idx="227">
                  <c:v>1.1260683760683761</c:v>
                </c:pt>
                <c:pt idx="228">
                  <c:v>1.1266002844950214</c:v>
                </c:pt>
                <c:pt idx="229">
                  <c:v>1.1271306818181819</c:v>
                </c:pt>
                <c:pt idx="230">
                  <c:v>1.1276595744680851</c:v>
                </c:pt>
                <c:pt idx="231">
                  <c:v>1.1281869688385269</c:v>
                </c:pt>
                <c:pt idx="232">
                  <c:v>1.1287128712871288</c:v>
                </c:pt>
                <c:pt idx="233">
                  <c:v>1.1292372881355932</c:v>
                </c:pt>
                <c:pt idx="234">
                  <c:v>1.1297602256699577</c:v>
                </c:pt>
                <c:pt idx="235">
                  <c:v>1.130281690140845</c:v>
                </c:pt>
                <c:pt idx="236">
                  <c:v>1.130801687763713</c:v>
                </c:pt>
                <c:pt idx="237">
                  <c:v>1.1313202247191012</c:v>
                </c:pt>
                <c:pt idx="238">
                  <c:v>1.1318373071528751</c:v>
                </c:pt>
                <c:pt idx="239">
                  <c:v>1.1323529411764706</c:v>
                </c:pt>
                <c:pt idx="240">
                  <c:v>1.1328671328671329</c:v>
                </c:pt>
                <c:pt idx="241">
                  <c:v>1.1333798882681565</c:v>
                </c:pt>
                <c:pt idx="242">
                  <c:v>1.1338912133891215</c:v>
                </c:pt>
                <c:pt idx="243">
                  <c:v>1.1344011142061281</c:v>
                </c:pt>
                <c:pt idx="244">
                  <c:v>1.1349095966620306</c:v>
                </c:pt>
                <c:pt idx="245">
                  <c:v>1.1354166666666667</c:v>
                </c:pt>
                <c:pt idx="246">
                  <c:v>1.1359223300970873</c:v>
                </c:pt>
                <c:pt idx="247">
                  <c:v>1.1364265927977839</c:v>
                </c:pt>
                <c:pt idx="248">
                  <c:v>1.1369294605809128</c:v>
                </c:pt>
                <c:pt idx="249">
                  <c:v>1.1374309392265194</c:v>
                </c:pt>
                <c:pt idx="250">
                  <c:v>1.1379310344827587</c:v>
                </c:pt>
                <c:pt idx="251">
                  <c:v>1.1384297520661157</c:v>
                </c:pt>
                <c:pt idx="252">
                  <c:v>1.138927097661623</c:v>
                </c:pt>
                <c:pt idx="253">
                  <c:v>1.1394230769230769</c:v>
                </c:pt>
                <c:pt idx="254">
                  <c:v>1.1399176954732511</c:v>
                </c:pt>
                <c:pt idx="255">
                  <c:v>1.1404109589041096</c:v>
                </c:pt>
                <c:pt idx="256">
                  <c:v>1.1409028727770179</c:v>
                </c:pt>
                <c:pt idx="257">
                  <c:v>1.1413934426229508</c:v>
                </c:pt>
                <c:pt idx="258">
                  <c:v>1.1418826739427013</c:v>
                </c:pt>
                <c:pt idx="259">
                  <c:v>1.1423705722070845</c:v>
                </c:pt>
                <c:pt idx="260">
                  <c:v>1.1428571428571428</c:v>
                </c:pt>
                <c:pt idx="261">
                  <c:v>1.1433423913043479</c:v>
                </c:pt>
                <c:pt idx="262">
                  <c:v>1.1438263229308006</c:v>
                </c:pt>
                <c:pt idx="263">
                  <c:v>1.1443089430894309</c:v>
                </c:pt>
                <c:pt idx="264">
                  <c:v>1.1447902571041948</c:v>
                </c:pt>
                <c:pt idx="265">
                  <c:v>1.1452702702702704</c:v>
                </c:pt>
                <c:pt idx="266">
                  <c:v>1.1457489878542511</c:v>
                </c:pt>
                <c:pt idx="267">
                  <c:v>1.1462264150943395</c:v>
                </c:pt>
                <c:pt idx="268">
                  <c:v>1.1467025572005385</c:v>
                </c:pt>
                <c:pt idx="269">
                  <c:v>1.1471774193548387</c:v>
                </c:pt>
                <c:pt idx="270">
                  <c:v>1.1476510067114094</c:v>
                </c:pt>
                <c:pt idx="271">
                  <c:v>1.1481233243967828</c:v>
                </c:pt>
                <c:pt idx="272">
                  <c:v>1.1485943775100402</c:v>
                </c:pt>
                <c:pt idx="273">
                  <c:v>1.1490641711229947</c:v>
                </c:pt>
                <c:pt idx="274">
                  <c:v>1.1495327102803738</c:v>
                </c:pt>
                <c:pt idx="275">
                  <c:v>1.1500000000000001</c:v>
                </c:pt>
                <c:pt idx="276">
                  <c:v>1.1504660452729694</c:v>
                </c:pt>
                <c:pt idx="277">
                  <c:v>1.1509308510638299</c:v>
                </c:pt>
                <c:pt idx="278">
                  <c:v>1.1513944223107571</c:v>
                </c:pt>
                <c:pt idx="279">
                  <c:v>1.1518567639257296</c:v>
                </c:pt>
                <c:pt idx="280">
                  <c:v>1.1523178807947021</c:v>
                </c:pt>
                <c:pt idx="281">
                  <c:v>1.1527777777777779</c:v>
                </c:pt>
                <c:pt idx="282">
                  <c:v>1.1532364597093792</c:v>
                </c:pt>
                <c:pt idx="283">
                  <c:v>1.1536939313984169</c:v>
                </c:pt>
                <c:pt idx="284">
                  <c:v>1.1541501976284585</c:v>
                </c:pt>
                <c:pt idx="285">
                  <c:v>1.1546052631578947</c:v>
                </c:pt>
                <c:pt idx="286">
                  <c:v>1.1550591327201052</c:v>
                </c:pt>
                <c:pt idx="287">
                  <c:v>1.155511811023622</c:v>
                </c:pt>
                <c:pt idx="288">
                  <c:v>1.1559633027522935</c:v>
                </c:pt>
                <c:pt idx="289">
                  <c:v>1.1564136125654449</c:v>
                </c:pt>
                <c:pt idx="290">
                  <c:v>1.1568627450980393</c:v>
                </c:pt>
                <c:pt idx="291">
                  <c:v>1.1573107049608355</c:v>
                </c:pt>
                <c:pt idx="292">
                  <c:v>1.1577574967405475</c:v>
                </c:pt>
                <c:pt idx="293">
                  <c:v>1.158203125</c:v>
                </c:pt>
                <c:pt idx="294">
                  <c:v>1.1586475942782835</c:v>
                </c:pt>
                <c:pt idx="295">
                  <c:v>1.1590909090909092</c:v>
                </c:pt>
                <c:pt idx="296">
                  <c:v>1.1595330739299612</c:v>
                </c:pt>
                <c:pt idx="297">
                  <c:v>1.1599740932642488</c:v>
                </c:pt>
                <c:pt idx="298">
                  <c:v>1.1604139715394566</c:v>
                </c:pt>
                <c:pt idx="299">
                  <c:v>1.1608527131782946</c:v>
                </c:pt>
                <c:pt idx="300">
                  <c:v>1.1612903225806452</c:v>
                </c:pt>
                <c:pt idx="301">
                  <c:v>1.1617268041237114</c:v>
                </c:pt>
                <c:pt idx="302">
                  <c:v>1.1621621621621623</c:v>
                </c:pt>
                <c:pt idx="303">
                  <c:v>1.1625964010282777</c:v>
                </c:pt>
                <c:pt idx="304">
                  <c:v>1.1630295250320926</c:v>
                </c:pt>
                <c:pt idx="305">
                  <c:v>1.1634615384615385</c:v>
                </c:pt>
                <c:pt idx="306">
                  <c:v>1.1638924455825865</c:v>
                </c:pt>
                <c:pt idx="307">
                  <c:v>1.1643222506393862</c:v>
                </c:pt>
                <c:pt idx="308">
                  <c:v>1.1647509578544062</c:v>
                </c:pt>
                <c:pt idx="309">
                  <c:v>1.1651785714285714</c:v>
                </c:pt>
                <c:pt idx="310">
                  <c:v>1.1656050955414012</c:v>
                </c:pt>
                <c:pt idx="311">
                  <c:v>1.166030534351145</c:v>
                </c:pt>
                <c:pt idx="312">
                  <c:v>1.1664548919949174</c:v>
                </c:pt>
                <c:pt idx="313">
                  <c:v>1.1668781725888324</c:v>
                </c:pt>
                <c:pt idx="314">
                  <c:v>1.167300380228137</c:v>
                </c:pt>
                <c:pt idx="315">
                  <c:v>1.1677215189873418</c:v>
                </c:pt>
                <c:pt idx="316">
                  <c:v>1.168141592920354</c:v>
                </c:pt>
                <c:pt idx="317">
                  <c:v>1.1685606060606062</c:v>
                </c:pt>
                <c:pt idx="318">
                  <c:v>1.1689785624211855</c:v>
                </c:pt>
                <c:pt idx="319">
                  <c:v>1.1693954659949621</c:v>
                </c:pt>
                <c:pt idx="320">
                  <c:v>1.1698113207547169</c:v>
                </c:pt>
                <c:pt idx="321">
                  <c:v>1.1702261306532664</c:v>
                </c:pt>
                <c:pt idx="322">
                  <c:v>1.1706398996235885</c:v>
                </c:pt>
                <c:pt idx="323">
                  <c:v>1.1710526315789473</c:v>
                </c:pt>
                <c:pt idx="324">
                  <c:v>1.1714643304130163</c:v>
                </c:pt>
                <c:pt idx="325">
                  <c:v>1.171875</c:v>
                </c:pt>
                <c:pt idx="326">
                  <c:v>1.1722846441947565</c:v>
                </c:pt>
                <c:pt idx="327">
                  <c:v>1.1726932668329177</c:v>
                </c:pt>
                <c:pt idx="328">
                  <c:v>1.1731008717310087</c:v>
                </c:pt>
                <c:pt idx="329">
                  <c:v>1.1735074626865671</c:v>
                </c:pt>
                <c:pt idx="330">
                  <c:v>1.173913043478261</c:v>
                </c:pt>
                <c:pt idx="331">
                  <c:v>1.1743176178660051</c:v>
                </c:pt>
                <c:pt idx="332">
                  <c:v>1.1747211895910781</c:v>
                </c:pt>
                <c:pt idx="333">
                  <c:v>1.1751237623762376</c:v>
                </c:pt>
                <c:pt idx="334">
                  <c:v>1.1755253399258343</c:v>
                </c:pt>
                <c:pt idx="335">
                  <c:v>1.175925925925926</c:v>
                </c:pt>
                <c:pt idx="336">
                  <c:v>1.1763255240443897</c:v>
                </c:pt>
                <c:pt idx="337">
                  <c:v>1.1767241379310345</c:v>
                </c:pt>
                <c:pt idx="338">
                  <c:v>1.1771217712177122</c:v>
                </c:pt>
                <c:pt idx="339">
                  <c:v>1.1775184275184276</c:v>
                </c:pt>
                <c:pt idx="340">
                  <c:v>1.1779141104294479</c:v>
                </c:pt>
                <c:pt idx="341">
                  <c:v>1.1783088235294117</c:v>
                </c:pt>
                <c:pt idx="342">
                  <c:v>1.1787025703794369</c:v>
                </c:pt>
                <c:pt idx="343">
                  <c:v>1.1790953545232274</c:v>
                </c:pt>
                <c:pt idx="344">
                  <c:v>1.1794871794871795</c:v>
                </c:pt>
                <c:pt idx="345">
                  <c:v>1.1798780487804879</c:v>
                </c:pt>
                <c:pt idx="346">
                  <c:v>1.1802679658952497</c:v>
                </c:pt>
                <c:pt idx="347">
                  <c:v>1.1806569343065694</c:v>
                </c:pt>
                <c:pt idx="348">
                  <c:v>1.1810449574726609</c:v>
                </c:pt>
                <c:pt idx="349">
                  <c:v>1.1814320388349515</c:v>
                </c:pt>
                <c:pt idx="350">
                  <c:v>1.1818181818181819</c:v>
                </c:pt>
                <c:pt idx="351">
                  <c:v>1.1822033898305084</c:v>
                </c:pt>
                <c:pt idx="352">
                  <c:v>1.1825876662636035</c:v>
                </c:pt>
                <c:pt idx="353">
                  <c:v>1.1829710144927537</c:v>
                </c:pt>
                <c:pt idx="354">
                  <c:v>1.1833534378769601</c:v>
                </c:pt>
                <c:pt idx="355">
                  <c:v>1.1837349397590362</c:v>
                </c:pt>
                <c:pt idx="356">
                  <c:v>1.1841155234657039</c:v>
                </c:pt>
                <c:pt idx="357">
                  <c:v>1.1844951923076923</c:v>
                </c:pt>
                <c:pt idx="358">
                  <c:v>1.1848739495798319</c:v>
                </c:pt>
                <c:pt idx="359">
                  <c:v>1.185251798561151</c:v>
                </c:pt>
                <c:pt idx="360">
                  <c:v>1.1856287425149701</c:v>
                </c:pt>
                <c:pt idx="361">
                  <c:v>1.1860047846889952</c:v>
                </c:pt>
                <c:pt idx="362">
                  <c:v>1.1863799283154122</c:v>
                </c:pt>
                <c:pt idx="363">
                  <c:v>1.1867541766109786</c:v>
                </c:pt>
                <c:pt idx="364">
                  <c:v>1.1871275327771156</c:v>
                </c:pt>
                <c:pt idx="365">
                  <c:v>1.1875</c:v>
                </c:pt>
                <c:pt idx="366">
                  <c:v>1.187871581450654</c:v>
                </c:pt>
                <c:pt idx="367">
                  <c:v>1.1882422802850356</c:v>
                </c:pt>
                <c:pt idx="368">
                  <c:v>1.1886120996441281</c:v>
                </c:pt>
                <c:pt idx="369">
                  <c:v>1.1889810426540284</c:v>
                </c:pt>
                <c:pt idx="370">
                  <c:v>1.1893491124260356</c:v>
                </c:pt>
                <c:pt idx="371">
                  <c:v>1.1897163120567376</c:v>
                </c:pt>
                <c:pt idx="372">
                  <c:v>1.1900826446280992</c:v>
                </c:pt>
                <c:pt idx="373">
                  <c:v>1.1904481132075473</c:v>
                </c:pt>
                <c:pt idx="374">
                  <c:v>1.1908127208480566</c:v>
                </c:pt>
                <c:pt idx="375">
                  <c:v>1.1911764705882353</c:v>
                </c:pt>
                <c:pt idx="376">
                  <c:v>1.1915393654524089</c:v>
                </c:pt>
                <c:pt idx="377">
                  <c:v>1.1919014084507042</c:v>
                </c:pt>
                <c:pt idx="378">
                  <c:v>1.1922626025791325</c:v>
                </c:pt>
                <c:pt idx="379">
                  <c:v>1.1926229508196722</c:v>
                </c:pt>
                <c:pt idx="380">
                  <c:v>1.1929824561403508</c:v>
                </c:pt>
                <c:pt idx="381">
                  <c:v>1.1933411214953271</c:v>
                </c:pt>
                <c:pt idx="382">
                  <c:v>1.1936989498249708</c:v>
                </c:pt>
                <c:pt idx="383">
                  <c:v>1.194055944055944</c:v>
                </c:pt>
                <c:pt idx="384">
                  <c:v>1.1944121071012805</c:v>
                </c:pt>
                <c:pt idx="385">
                  <c:v>1.194767441860465</c:v>
                </c:pt>
                <c:pt idx="386">
                  <c:v>1.1951219512195121</c:v>
                </c:pt>
                <c:pt idx="387">
                  <c:v>1.1954756380510441</c:v>
                </c:pt>
                <c:pt idx="388">
                  <c:v>1.1958285052143685</c:v>
                </c:pt>
                <c:pt idx="389">
                  <c:v>1.1961805555555554</c:v>
                </c:pt>
                <c:pt idx="390">
                  <c:v>1.1965317919075142</c:v>
                </c:pt>
                <c:pt idx="391">
                  <c:v>1.1968822170900693</c:v>
                </c:pt>
                <c:pt idx="392">
                  <c:v>1.1972318339100345</c:v>
                </c:pt>
                <c:pt idx="393">
                  <c:v>1.1975806451612903</c:v>
                </c:pt>
                <c:pt idx="394">
                  <c:v>1.1979286536248561</c:v>
                </c:pt>
                <c:pt idx="395">
                  <c:v>1.1982758620689653</c:v>
                </c:pt>
                <c:pt idx="396">
                  <c:v>1.1986222732491387</c:v>
                </c:pt>
                <c:pt idx="397">
                  <c:v>1.1989678899082568</c:v>
                </c:pt>
                <c:pt idx="398">
                  <c:v>1.1993127147766323</c:v>
                </c:pt>
                <c:pt idx="399">
                  <c:v>1.1996567505720823</c:v>
                </c:pt>
                <c:pt idx="400">
                  <c:v>1.2</c:v>
                </c:pt>
                <c:pt idx="401">
                  <c:v>1.2003424657534245</c:v>
                </c:pt>
                <c:pt idx="402">
                  <c:v>1.2006841505131127</c:v>
                </c:pt>
                <c:pt idx="403">
                  <c:v>1.2010250569476082</c:v>
                </c:pt>
                <c:pt idx="404">
                  <c:v>1.2013651877133105</c:v>
                </c:pt>
                <c:pt idx="405">
                  <c:v>1.2017045454545454</c:v>
                </c:pt>
                <c:pt idx="406">
                  <c:v>1.2020431328036321</c:v>
                </c:pt>
                <c:pt idx="407">
                  <c:v>1.2023809523809523</c:v>
                </c:pt>
                <c:pt idx="408">
                  <c:v>1.2027180067950169</c:v>
                </c:pt>
                <c:pt idx="409">
                  <c:v>1.2030542986425339</c:v>
                </c:pt>
                <c:pt idx="410">
                  <c:v>1.2033898305084745</c:v>
                </c:pt>
                <c:pt idx="411">
                  <c:v>1.2037246049661399</c:v>
                </c:pt>
                <c:pt idx="412">
                  <c:v>1.2040586245772265</c:v>
                </c:pt>
                <c:pt idx="413">
                  <c:v>1.2043918918918919</c:v>
                </c:pt>
                <c:pt idx="414">
                  <c:v>1.2047244094488188</c:v>
                </c:pt>
                <c:pt idx="415">
                  <c:v>1.2050561797752808</c:v>
                </c:pt>
                <c:pt idx="416">
                  <c:v>1.2053872053872052</c:v>
                </c:pt>
                <c:pt idx="417">
                  <c:v>1.2057174887892375</c:v>
                </c:pt>
                <c:pt idx="418">
                  <c:v>1.2060470324748038</c:v>
                </c:pt>
                <c:pt idx="419">
                  <c:v>1.2063758389261745</c:v>
                </c:pt>
                <c:pt idx="420">
                  <c:v>1.206703910614525</c:v>
                </c:pt>
                <c:pt idx="421">
                  <c:v>1.20703125</c:v>
                </c:pt>
                <c:pt idx="422">
                  <c:v>1.2073578595317724</c:v>
                </c:pt>
                <c:pt idx="423">
                  <c:v>1.2076837416481068</c:v>
                </c:pt>
                <c:pt idx="424">
                  <c:v>1.2080088987764181</c:v>
                </c:pt>
                <c:pt idx="425">
                  <c:v>1.2083333333333333</c:v>
                </c:pt>
                <c:pt idx="426">
                  <c:v>1.2086570477247502</c:v>
                </c:pt>
                <c:pt idx="427">
                  <c:v>1.208980044345898</c:v>
                </c:pt>
                <c:pt idx="428">
                  <c:v>1.2093023255813953</c:v>
                </c:pt>
                <c:pt idx="429">
                  <c:v>1.2096238938053097</c:v>
                </c:pt>
                <c:pt idx="430">
                  <c:v>1.2099447513812154</c:v>
                </c:pt>
                <c:pt idx="431">
                  <c:v>1.2102649006622515</c:v>
                </c:pt>
                <c:pt idx="432">
                  <c:v>1.2105843439911796</c:v>
                </c:pt>
                <c:pt idx="433">
                  <c:v>1.2109030837004404</c:v>
                </c:pt>
                <c:pt idx="434">
                  <c:v>1.2112211221122111</c:v>
                </c:pt>
                <c:pt idx="435">
                  <c:v>1.2115384615384615</c:v>
                </c:pt>
                <c:pt idx="436">
                  <c:v>1.2118551042810097</c:v>
                </c:pt>
                <c:pt idx="437">
                  <c:v>1.2121710526315788</c:v>
                </c:pt>
                <c:pt idx="438">
                  <c:v>1.2124863088718509</c:v>
                </c:pt>
                <c:pt idx="439">
                  <c:v>1.2128008752735229</c:v>
                </c:pt>
                <c:pt idx="440">
                  <c:v>1.2131147540983604</c:v>
                </c:pt>
                <c:pt idx="441">
                  <c:v>1.2134279475982532</c:v>
                </c:pt>
                <c:pt idx="442">
                  <c:v>1.2137404580152671</c:v>
                </c:pt>
                <c:pt idx="443">
                  <c:v>1.2140522875816993</c:v>
                </c:pt>
                <c:pt idx="444">
                  <c:v>1.2143634385201305</c:v>
                </c:pt>
                <c:pt idx="445">
                  <c:v>1.2146739130434783</c:v>
                </c:pt>
                <c:pt idx="446">
                  <c:v>1.2149837133550487</c:v>
                </c:pt>
                <c:pt idx="447">
                  <c:v>1.21529284164859</c:v>
                </c:pt>
                <c:pt idx="448">
                  <c:v>1.2156013001083423</c:v>
                </c:pt>
                <c:pt idx="449">
                  <c:v>1.2159090909090908</c:v>
                </c:pt>
                <c:pt idx="450">
                  <c:v>1.2162162162162162</c:v>
                </c:pt>
                <c:pt idx="451">
                  <c:v>1.216522678185745</c:v>
                </c:pt>
                <c:pt idx="452">
                  <c:v>1.2168284789644013</c:v>
                </c:pt>
                <c:pt idx="453">
                  <c:v>1.217133620689655</c:v>
                </c:pt>
                <c:pt idx="454">
                  <c:v>1.2174381054897738</c:v>
                </c:pt>
                <c:pt idx="455">
                  <c:v>1.2177419354838708</c:v>
                </c:pt>
                <c:pt idx="456">
                  <c:v>1.2180451127819547</c:v>
                </c:pt>
                <c:pt idx="457">
                  <c:v>1.2183476394849784</c:v>
                </c:pt>
                <c:pt idx="458">
                  <c:v>1.2186495176848873</c:v>
                </c:pt>
                <c:pt idx="459">
                  <c:v>1.2189507494646681</c:v>
                </c:pt>
                <c:pt idx="460">
                  <c:v>1.2192513368983957</c:v>
                </c:pt>
                <c:pt idx="461">
                  <c:v>1.2195512820512819</c:v>
                </c:pt>
                <c:pt idx="462">
                  <c:v>1.2198505869797225</c:v>
                </c:pt>
                <c:pt idx="463">
                  <c:v>1.2201492537313432</c:v>
                </c:pt>
                <c:pt idx="464">
                  <c:v>1.2204472843450478</c:v>
                </c:pt>
                <c:pt idx="465">
                  <c:v>1.2207446808510638</c:v>
                </c:pt>
                <c:pt idx="466">
                  <c:v>1.2210414452709881</c:v>
                </c:pt>
                <c:pt idx="467">
                  <c:v>1.2213375796178343</c:v>
                </c:pt>
                <c:pt idx="468">
                  <c:v>1.2216330858960762</c:v>
                </c:pt>
                <c:pt idx="469">
                  <c:v>1.2219279661016949</c:v>
                </c:pt>
                <c:pt idx="470">
                  <c:v>1.2222222222222221</c:v>
                </c:pt>
                <c:pt idx="471">
                  <c:v>1.2225158562367864</c:v>
                </c:pt>
                <c:pt idx="472">
                  <c:v>1.2228088701161561</c:v>
                </c:pt>
                <c:pt idx="473">
                  <c:v>1.2231012658227847</c:v>
                </c:pt>
                <c:pt idx="474">
                  <c:v>1.2233930453108535</c:v>
                </c:pt>
                <c:pt idx="475">
                  <c:v>1.2236842105263157</c:v>
                </c:pt>
                <c:pt idx="476">
                  <c:v>1.22397476340694</c:v>
                </c:pt>
                <c:pt idx="477">
                  <c:v>1.2242647058823528</c:v>
                </c:pt>
                <c:pt idx="478">
                  <c:v>1.2245540398740817</c:v>
                </c:pt>
                <c:pt idx="479">
                  <c:v>1.2248427672955975</c:v>
                </c:pt>
                <c:pt idx="480">
                  <c:v>1.2251308900523559</c:v>
                </c:pt>
                <c:pt idx="481">
                  <c:v>1.2254184100418408</c:v>
                </c:pt>
                <c:pt idx="482">
                  <c:v>1.2257053291536049</c:v>
                </c:pt>
                <c:pt idx="483">
                  <c:v>1.225991649269311</c:v>
                </c:pt>
                <c:pt idx="484">
                  <c:v>1.2262773722627736</c:v>
                </c:pt>
                <c:pt idx="485">
                  <c:v>1.2265625</c:v>
                </c:pt>
                <c:pt idx="486">
                  <c:v>1.2268470343392299</c:v>
                </c:pt>
                <c:pt idx="487">
                  <c:v>1.2271309771309771</c:v>
                </c:pt>
                <c:pt idx="488">
                  <c:v>1.2274143302180685</c:v>
                </c:pt>
                <c:pt idx="489">
                  <c:v>1.2276970954356845</c:v>
                </c:pt>
                <c:pt idx="490">
                  <c:v>1.2279792746113989</c:v>
                </c:pt>
                <c:pt idx="491">
                  <c:v>1.2282608695652173</c:v>
                </c:pt>
                <c:pt idx="492">
                  <c:v>1.2285418821096172</c:v>
                </c:pt>
                <c:pt idx="493">
                  <c:v>1.2288223140495866</c:v>
                </c:pt>
                <c:pt idx="494">
                  <c:v>1.2291021671826625</c:v>
                </c:pt>
                <c:pt idx="495">
                  <c:v>1.2293814432989689</c:v>
                </c:pt>
                <c:pt idx="496">
                  <c:v>1.2296601441812562</c:v>
                </c:pt>
                <c:pt idx="497">
                  <c:v>1.2299382716049381</c:v>
                </c:pt>
                <c:pt idx="498">
                  <c:v>1.2302158273381294</c:v>
                </c:pt>
                <c:pt idx="499">
                  <c:v>1.2304928131416837</c:v>
                </c:pt>
                <c:pt idx="500">
                  <c:v>1.2307692307692306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8BF-4159-ACF3-10A078F1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15552"/>
        <c:axId val="56816128"/>
      </c:scatterChart>
      <c:valAx>
        <c:axId val="56815552"/>
        <c:scaling>
          <c:orientation val="minMax"/>
          <c:max val="60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6128"/>
        <c:crosses val="autoZero"/>
        <c:crossBetween val="midCat"/>
      </c:valAx>
      <c:valAx>
        <c:axId val="56816128"/>
        <c:scaling>
          <c:orientation val="minMax"/>
          <c:max val="1.3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fAlpha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 Modifier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fCg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829104695245"/>
          <c:y val="0.18974930362116993"/>
          <c:w val="0.73332096821230663"/>
          <c:h val="0.593339620848229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f_CO2!$E$5</c:f>
              <c:strCache>
                <c:ptCount val="1"/>
                <c:pt idx="0">
                  <c:v>fCg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f_CO2!$C$6:$C$506</c:f>
              <c:numCache>
                <c:formatCode>General</c:formatCode>
                <c:ptCount val="5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</c:numCache>
            </c:numRef>
          </c:xVal>
          <c:yVal>
            <c:numRef>
              <c:f>f_CO2!$E$6:$E$506</c:f>
              <c:numCache>
                <c:formatCode>General</c:formatCode>
                <c:ptCount val="5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987-439E-A6A1-B041A5E37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17856"/>
        <c:axId val="56818432"/>
      </c:scatterChart>
      <c:valAx>
        <c:axId val="56817856"/>
        <c:scaling>
          <c:orientation val="minMax"/>
          <c:max val="60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8432"/>
        <c:crosses val="autoZero"/>
        <c:crossBetween val="midCat"/>
      </c:valAx>
      <c:valAx>
        <c:axId val="56818432"/>
        <c:scaling>
          <c:orientation val="minMax"/>
          <c:max val="1.2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fCg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7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180975</xdr:rowOff>
    </xdr:from>
    <xdr:to>
      <xdr:col>13</xdr:col>
      <xdr:colOff>9525</xdr:colOff>
      <xdr:row>22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4</xdr:row>
      <xdr:rowOff>9525</xdr:rowOff>
    </xdr:from>
    <xdr:to>
      <xdr:col>14</xdr:col>
      <xdr:colOff>9525</xdr:colOff>
      <xdr:row>21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22</xdr:row>
      <xdr:rowOff>28575</xdr:rowOff>
    </xdr:from>
    <xdr:to>
      <xdr:col>14</xdr:col>
      <xdr:colOff>19050</xdr:colOff>
      <xdr:row>40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</xdr:row>
      <xdr:rowOff>180975</xdr:rowOff>
    </xdr:from>
    <xdr:to>
      <xdr:col>13</xdr:col>
      <xdr:colOff>0</xdr:colOff>
      <xdr:row>21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</xdr:row>
      <xdr:rowOff>180975</xdr:rowOff>
    </xdr:from>
    <xdr:to>
      <xdr:col>13</xdr:col>
      <xdr:colOff>0</xdr:colOff>
      <xdr:row>21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28575</xdr:rowOff>
    </xdr:from>
    <xdr:to>
      <xdr:col>13</xdr:col>
      <xdr:colOff>57150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171450</xdr:rowOff>
    </xdr:from>
    <xdr:to>
      <xdr:col>14</xdr:col>
      <xdr:colOff>76200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148590</xdr:colOff>
      <xdr:row>4</xdr:row>
      <xdr:rowOff>49530</xdr:rowOff>
    </xdr:from>
    <xdr:to>
      <xdr:col>12</xdr:col>
      <xdr:colOff>167640</xdr:colOff>
      <xdr:row>22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207645</xdr:colOff>
      <xdr:row>4</xdr:row>
      <xdr:rowOff>53340</xdr:rowOff>
    </xdr:from>
    <xdr:to>
      <xdr:col>19</xdr:col>
      <xdr:colOff>226695</xdr:colOff>
      <xdr:row>22</xdr:row>
      <xdr:rowOff>41910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workbookViewId="0">
      <selection activeCell="J30" sqref="J30"/>
    </sheetView>
  </sheetViews>
  <sheetFormatPr defaultRowHeight="15" x14ac:dyDescent="0.25"/>
  <cols>
    <col min="10" max="10" width="14.7109375" bestFit="1" customWidth="1"/>
    <col min="11" max="11" width="10.28515625" customWidth="1"/>
    <col min="14" max="14" width="10.7109375" bestFit="1" customWidth="1"/>
    <col min="19" max="19" width="11.140625" customWidth="1"/>
  </cols>
  <sheetData>
    <row r="1" spans="2:19" ht="15.75" thickBot="1" x14ac:dyDescent="0.3"/>
    <row r="2" spans="2:19" x14ac:dyDescent="0.25">
      <c r="B2" t="s">
        <v>106</v>
      </c>
      <c r="J2" s="40" t="s">
        <v>126</v>
      </c>
      <c r="K2" s="41"/>
      <c r="L2" s="41"/>
      <c r="M2" s="42"/>
      <c r="O2" s="40" t="s">
        <v>127</v>
      </c>
      <c r="P2" s="41"/>
      <c r="Q2" s="41"/>
      <c r="R2" s="41"/>
      <c r="S2" s="42"/>
    </row>
    <row r="3" spans="2:19" x14ac:dyDescent="0.25">
      <c r="J3" s="43"/>
      <c r="K3" s="44"/>
      <c r="L3" s="44" t="s">
        <v>124</v>
      </c>
      <c r="M3" s="45" t="s">
        <v>125</v>
      </c>
      <c r="O3" s="43" t="s">
        <v>117</v>
      </c>
      <c r="P3" s="44" t="s">
        <v>116</v>
      </c>
      <c r="Q3" s="44" t="s">
        <v>115</v>
      </c>
      <c r="R3" s="44" t="s">
        <v>122</v>
      </c>
      <c r="S3" s="45" t="s">
        <v>109</v>
      </c>
    </row>
    <row r="4" spans="2:19" ht="14.45" customHeight="1" x14ac:dyDescent="0.25">
      <c r="B4" s="55" t="s">
        <v>137</v>
      </c>
      <c r="C4" s="55"/>
      <c r="D4" s="55"/>
      <c r="E4" s="55"/>
      <c r="F4" s="55"/>
      <c r="G4" s="55"/>
      <c r="H4" s="55"/>
      <c r="J4" s="43" t="s">
        <v>5</v>
      </c>
      <c r="K4" s="44" t="s">
        <v>1</v>
      </c>
      <c r="L4" s="44">
        <v>5</v>
      </c>
      <c r="M4" s="45">
        <v>10</v>
      </c>
      <c r="O4" s="43" t="s">
        <v>5</v>
      </c>
      <c r="P4" s="44" t="s">
        <v>107</v>
      </c>
      <c r="Q4" s="44">
        <v>15</v>
      </c>
      <c r="R4" s="44">
        <v>25</v>
      </c>
      <c r="S4" s="45" t="s">
        <v>110</v>
      </c>
    </row>
    <row r="5" spans="2:19" x14ac:dyDescent="0.25">
      <c r="B5" s="55"/>
      <c r="C5" s="55"/>
      <c r="D5" s="55"/>
      <c r="E5" s="55"/>
      <c r="F5" s="55"/>
      <c r="G5" s="55"/>
      <c r="H5" s="55"/>
      <c r="J5" s="43"/>
      <c r="K5" s="44" t="s">
        <v>2</v>
      </c>
      <c r="L5" s="44">
        <v>20</v>
      </c>
      <c r="M5" s="45">
        <v>25</v>
      </c>
      <c r="O5" s="43" t="s">
        <v>53</v>
      </c>
      <c r="P5" s="44" t="s">
        <v>52</v>
      </c>
      <c r="Q5" s="44">
        <v>0.8</v>
      </c>
      <c r="R5" s="44">
        <v>0.7</v>
      </c>
      <c r="S5" s="45"/>
    </row>
    <row r="6" spans="2:19" x14ac:dyDescent="0.25">
      <c r="B6" s="55"/>
      <c r="C6" s="55"/>
      <c r="D6" s="55"/>
      <c r="E6" s="55"/>
      <c r="F6" s="55"/>
      <c r="G6" s="55"/>
      <c r="H6" s="55"/>
      <c r="J6" s="43"/>
      <c r="K6" s="44" t="s">
        <v>3</v>
      </c>
      <c r="L6" s="44">
        <v>30</v>
      </c>
      <c r="M6" s="45">
        <v>35</v>
      </c>
      <c r="O6" s="43" t="s">
        <v>118</v>
      </c>
      <c r="P6" s="44" t="s">
        <v>59</v>
      </c>
      <c r="Q6" s="44">
        <v>5</v>
      </c>
      <c r="R6" s="44">
        <v>0</v>
      </c>
      <c r="S6" s="45" t="s">
        <v>111</v>
      </c>
    </row>
    <row r="7" spans="2:19" ht="16.899999999999999" customHeight="1" x14ac:dyDescent="0.25">
      <c r="B7" s="55"/>
      <c r="C7" s="55"/>
      <c r="D7" s="55"/>
      <c r="E7" s="55"/>
      <c r="F7" s="55"/>
      <c r="G7" s="55"/>
      <c r="H7" s="55"/>
      <c r="J7" s="43" t="s">
        <v>54</v>
      </c>
      <c r="K7" s="44" t="s">
        <v>6</v>
      </c>
      <c r="L7" s="44">
        <v>0.05</v>
      </c>
      <c r="M7" s="45">
        <v>0.06</v>
      </c>
      <c r="O7" s="43" t="s">
        <v>54</v>
      </c>
      <c r="P7" s="44" t="s">
        <v>108</v>
      </c>
      <c r="Q7" s="44">
        <v>5</v>
      </c>
      <c r="R7" s="44">
        <v>15</v>
      </c>
      <c r="S7" s="45" t="s">
        <v>112</v>
      </c>
    </row>
    <row r="8" spans="2:19" ht="14.45" customHeight="1" x14ac:dyDescent="0.25">
      <c r="J8" s="43" t="s">
        <v>53</v>
      </c>
      <c r="K8" s="44" t="s">
        <v>50</v>
      </c>
      <c r="L8" s="44">
        <v>0.37</v>
      </c>
      <c r="M8" s="45">
        <v>0.37</v>
      </c>
      <c r="O8" s="43" t="s">
        <v>55</v>
      </c>
      <c r="P8" s="44" t="s">
        <v>15</v>
      </c>
      <c r="Q8" s="44">
        <v>0.8</v>
      </c>
      <c r="R8" s="44">
        <v>0.4</v>
      </c>
      <c r="S8" s="45"/>
    </row>
    <row r="9" spans="2:19" x14ac:dyDescent="0.25">
      <c r="J9" s="43"/>
      <c r="K9" s="44" t="s">
        <v>51</v>
      </c>
      <c r="L9" s="44">
        <v>1</v>
      </c>
      <c r="M9" s="45">
        <v>1</v>
      </c>
      <c r="O9" s="43" t="s">
        <v>119</v>
      </c>
      <c r="P9" s="44" t="s">
        <v>71</v>
      </c>
      <c r="Q9" s="44">
        <v>50</v>
      </c>
      <c r="R9" s="44">
        <v>50</v>
      </c>
      <c r="S9" s="45" t="s">
        <v>114</v>
      </c>
    </row>
    <row r="10" spans="2:19" ht="15.75" thickBot="1" x14ac:dyDescent="0.3">
      <c r="J10" s="43" t="s">
        <v>118</v>
      </c>
      <c r="K10" s="44" t="s">
        <v>58</v>
      </c>
      <c r="L10" s="44">
        <v>1</v>
      </c>
      <c r="M10" s="45">
        <v>1</v>
      </c>
      <c r="O10" s="46" t="s">
        <v>120</v>
      </c>
      <c r="P10" s="47" t="s">
        <v>78</v>
      </c>
      <c r="Q10" s="47">
        <v>400</v>
      </c>
      <c r="R10" s="47">
        <v>600</v>
      </c>
      <c r="S10" s="48" t="s">
        <v>113</v>
      </c>
    </row>
    <row r="11" spans="2:19" x14ac:dyDescent="0.25">
      <c r="J11" s="43" t="s">
        <v>119</v>
      </c>
      <c r="K11" s="44" t="s">
        <v>68</v>
      </c>
      <c r="L11" s="44">
        <v>300</v>
      </c>
      <c r="M11" s="45">
        <v>150</v>
      </c>
    </row>
    <row r="12" spans="2:19" ht="15.75" thickBot="1" x14ac:dyDescent="0.3">
      <c r="J12" s="43"/>
      <c r="K12" s="44" t="s">
        <v>69</v>
      </c>
      <c r="L12" s="44">
        <v>4</v>
      </c>
      <c r="M12" s="45">
        <v>4</v>
      </c>
    </row>
    <row r="13" spans="2:19" ht="14.45" customHeight="1" x14ac:dyDescent="0.25">
      <c r="B13" s="54" t="s">
        <v>121</v>
      </c>
      <c r="C13" s="54"/>
      <c r="D13" s="38"/>
      <c r="E13" s="38"/>
      <c r="F13" s="38"/>
      <c r="G13" s="38"/>
      <c r="H13" s="38"/>
      <c r="J13" s="43"/>
      <c r="K13" s="44" t="s">
        <v>70</v>
      </c>
      <c r="L13" s="44">
        <v>0.95</v>
      </c>
      <c r="M13" s="45">
        <v>0.95</v>
      </c>
      <c r="O13" s="40" t="s">
        <v>128</v>
      </c>
      <c r="P13" s="41"/>
      <c r="Q13" s="41"/>
      <c r="R13" s="49" t="s">
        <v>55</v>
      </c>
      <c r="S13" s="42"/>
    </row>
    <row r="14" spans="2:19" ht="14.45" customHeight="1" x14ac:dyDescent="0.25">
      <c r="B14" s="54" t="s">
        <v>138</v>
      </c>
      <c r="C14" s="54"/>
      <c r="D14" s="54"/>
      <c r="E14" s="54"/>
      <c r="F14" s="54"/>
      <c r="G14" s="54"/>
      <c r="H14" s="54"/>
      <c r="J14" s="43" t="s">
        <v>79</v>
      </c>
      <c r="K14" s="44" t="s">
        <v>76</v>
      </c>
      <c r="L14" s="44">
        <v>1.4</v>
      </c>
      <c r="M14" s="45">
        <v>1.2</v>
      </c>
      <c r="O14" s="43"/>
      <c r="P14" s="44" t="s">
        <v>115</v>
      </c>
      <c r="Q14" s="44" t="s">
        <v>122</v>
      </c>
      <c r="R14" s="44"/>
      <c r="S14" s="45"/>
    </row>
    <row r="15" spans="2:19" x14ac:dyDescent="0.25">
      <c r="B15" s="54"/>
      <c r="C15" s="54"/>
      <c r="D15" s="54"/>
      <c r="E15" s="54"/>
      <c r="F15" s="54"/>
      <c r="G15" s="54"/>
      <c r="H15" s="54"/>
      <c r="J15" s="43" t="s">
        <v>80</v>
      </c>
      <c r="K15" s="44" t="s">
        <v>77</v>
      </c>
      <c r="L15" s="44">
        <v>0.7</v>
      </c>
      <c r="M15" s="45">
        <v>1</v>
      </c>
      <c r="O15" s="43" t="s">
        <v>123</v>
      </c>
      <c r="P15" s="44" t="s">
        <v>19</v>
      </c>
      <c r="Q15" s="44" t="s">
        <v>26</v>
      </c>
      <c r="R15" s="44"/>
      <c r="S15" s="45"/>
    </row>
    <row r="16" spans="2:19" x14ac:dyDescent="0.25">
      <c r="B16" s="54" t="s">
        <v>139</v>
      </c>
      <c r="C16" s="54"/>
      <c r="D16" s="54"/>
      <c r="E16" s="54"/>
      <c r="F16" s="54"/>
      <c r="G16" s="54"/>
      <c r="H16" s="54"/>
      <c r="J16" s="43"/>
      <c r="K16" s="44"/>
      <c r="L16" s="44"/>
      <c r="M16" s="45"/>
      <c r="O16" s="43" t="s">
        <v>10</v>
      </c>
      <c r="P16" s="44">
        <v>0.4</v>
      </c>
      <c r="Q16" s="44">
        <v>0.7</v>
      </c>
      <c r="R16" s="44"/>
      <c r="S16" s="45"/>
    </row>
    <row r="17" spans="2:19" x14ac:dyDescent="0.25">
      <c r="B17" s="54"/>
      <c r="C17" s="54"/>
      <c r="D17" s="54"/>
      <c r="E17" s="54"/>
      <c r="F17" s="54"/>
      <c r="G17" s="54"/>
      <c r="H17" s="54"/>
      <c r="J17" s="43"/>
      <c r="K17" s="44" t="s">
        <v>129</v>
      </c>
      <c r="L17" s="44">
        <v>0.05</v>
      </c>
      <c r="M17" s="45">
        <v>0.04</v>
      </c>
      <c r="O17" s="43" t="s">
        <v>11</v>
      </c>
      <c r="P17" s="44">
        <v>3</v>
      </c>
      <c r="Q17" s="44">
        <v>9</v>
      </c>
      <c r="R17" s="44"/>
      <c r="S17" s="45"/>
    </row>
    <row r="18" spans="2:19" ht="15.75" thickBot="1" x14ac:dyDescent="0.3">
      <c r="B18" s="54" t="s">
        <v>140</v>
      </c>
      <c r="C18" s="54"/>
      <c r="D18" s="54"/>
      <c r="E18" s="54"/>
      <c r="F18" s="54"/>
      <c r="G18" s="54"/>
      <c r="H18" s="54"/>
      <c r="J18" s="46"/>
      <c r="K18" s="47" t="s">
        <v>101</v>
      </c>
      <c r="L18" s="47">
        <v>0.18</v>
      </c>
      <c r="M18" s="48">
        <v>0.18</v>
      </c>
      <c r="O18" s="46" t="s">
        <v>17</v>
      </c>
      <c r="P18" s="47">
        <v>200</v>
      </c>
      <c r="Q18" s="47">
        <v>150</v>
      </c>
      <c r="R18" s="47"/>
      <c r="S18" s="48"/>
    </row>
    <row r="19" spans="2:19" x14ac:dyDescent="0.25">
      <c r="B19" s="54"/>
      <c r="C19" s="54"/>
      <c r="D19" s="54"/>
      <c r="E19" s="54"/>
      <c r="F19" s="54"/>
      <c r="G19" s="54"/>
      <c r="H19" s="54"/>
      <c r="P19" s="44"/>
      <c r="Q19" s="44"/>
    </row>
  </sheetData>
  <mergeCells count="5">
    <mergeCell ref="B18:H19"/>
    <mergeCell ref="B13:C13"/>
    <mergeCell ref="B14:H15"/>
    <mergeCell ref="B16:H17"/>
    <mergeCell ref="B4:H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workbookViewId="0">
      <selection activeCell="N17" sqref="N17"/>
    </sheetView>
  </sheetViews>
  <sheetFormatPr defaultRowHeight="18.75" x14ac:dyDescent="0.3"/>
  <cols>
    <col min="1" max="1" width="15.140625" style="22" customWidth="1"/>
    <col min="2" max="3" width="9.140625" style="22"/>
    <col min="4" max="4" width="11.85546875" style="22" customWidth="1"/>
    <col min="5" max="7" width="9.140625" style="22"/>
    <col min="8" max="8" width="12.7109375" style="22" customWidth="1"/>
    <col min="9" max="9" width="9.140625" style="22"/>
    <col min="13" max="14" width="11.140625" customWidth="1"/>
    <col min="17" max="17" width="10.7109375" bestFit="1" customWidth="1"/>
  </cols>
  <sheetData>
    <row r="2" spans="1:17" ht="19.5" thickBot="1" x14ac:dyDescent="0.35">
      <c r="A2" s="22" t="s">
        <v>136</v>
      </c>
      <c r="M2" t="s">
        <v>116</v>
      </c>
      <c r="N2" t="s">
        <v>115</v>
      </c>
      <c r="O2" t="s">
        <v>122</v>
      </c>
    </row>
    <row r="3" spans="1:17" ht="19.5" thickBot="1" x14ac:dyDescent="0.35">
      <c r="H3" s="23" t="s">
        <v>101</v>
      </c>
      <c r="I3" s="24">
        <v>0.18</v>
      </c>
      <c r="M3" t="s">
        <v>59</v>
      </c>
      <c r="N3">
        <v>5</v>
      </c>
      <c r="O3">
        <v>0</v>
      </c>
    </row>
    <row r="4" spans="1:17" ht="19.5" thickBot="1" x14ac:dyDescent="0.35">
      <c r="A4" s="31" t="s">
        <v>87</v>
      </c>
      <c r="B4" s="32">
        <v>0</v>
      </c>
      <c r="D4" s="25" t="s">
        <v>92</v>
      </c>
      <c r="E4" s="26">
        <f>+VLOOKUP(B4,f_Frost!D5:E36,2,TRUE)</f>
        <v>1</v>
      </c>
      <c r="M4" t="s">
        <v>108</v>
      </c>
      <c r="N4">
        <v>5</v>
      </c>
      <c r="O4">
        <v>15</v>
      </c>
    </row>
    <row r="5" spans="1:17" x14ac:dyDescent="0.3">
      <c r="A5" s="33" t="s">
        <v>88</v>
      </c>
      <c r="B5" s="34">
        <v>15</v>
      </c>
      <c r="D5" s="27"/>
      <c r="E5" s="28"/>
      <c r="H5" s="25" t="s">
        <v>102</v>
      </c>
      <c r="I5" s="26">
        <f xml:space="preserve">  I3 *  E4 * E10 * E6 * E8</f>
        <v>6.800337218109094E-2</v>
      </c>
      <c r="M5" t="s">
        <v>15</v>
      </c>
      <c r="N5">
        <v>0.8</v>
      </c>
      <c r="O5">
        <v>0.4</v>
      </c>
    </row>
    <row r="6" spans="1:17" x14ac:dyDescent="0.3">
      <c r="A6" s="33" t="s">
        <v>89</v>
      </c>
      <c r="B6" s="34">
        <v>0.4</v>
      </c>
      <c r="D6" s="27" t="s">
        <v>7</v>
      </c>
      <c r="E6" s="28">
        <f>+VLOOKUP(B5,f_VPD!D5:E306,2,TRUE)</f>
        <v>0.40656965974060005</v>
      </c>
      <c r="H6" s="27"/>
      <c r="I6" s="28"/>
      <c r="M6" t="s">
        <v>78</v>
      </c>
      <c r="N6">
        <v>400</v>
      </c>
      <c r="O6">
        <v>600</v>
      </c>
    </row>
    <row r="7" spans="1:17" ht="19.5" thickBot="1" x14ac:dyDescent="0.35">
      <c r="A7" s="33" t="s">
        <v>95</v>
      </c>
      <c r="B7" s="34">
        <v>600</v>
      </c>
      <c r="D7" s="27"/>
      <c r="E7" s="28"/>
      <c r="H7" s="29" t="s">
        <v>103</v>
      </c>
      <c r="I7" s="30">
        <f>+I5/I3</f>
        <v>0.37779651211717191</v>
      </c>
    </row>
    <row r="8" spans="1:17" ht="19.5" thickBot="1" x14ac:dyDescent="0.35">
      <c r="A8" s="35"/>
      <c r="B8" s="36"/>
      <c r="D8" s="27" t="s">
        <v>97</v>
      </c>
      <c r="E8" s="28">
        <f>+VLOOKUP(B6,f_SW!E5:F306,2,TRUE)</f>
        <v>0.80016982706157713</v>
      </c>
    </row>
    <row r="9" spans="1:17" x14ac:dyDescent="0.3">
      <c r="D9" s="27"/>
      <c r="E9" s="28"/>
    </row>
    <row r="10" spans="1:17" x14ac:dyDescent="0.3">
      <c r="D10" s="27" t="s">
        <v>104</v>
      </c>
      <c r="E10" s="28">
        <f>+VLOOKUP(B7,f_CO2!C5:E506,2,TRUE)</f>
        <v>1.1612903225806452</v>
      </c>
    </row>
    <row r="11" spans="1:17" ht="19.5" thickBot="1" x14ac:dyDescent="0.35">
      <c r="D11" s="29"/>
      <c r="E11" s="37"/>
      <c r="O11" t="s">
        <v>135</v>
      </c>
      <c r="P11" t="s">
        <v>101</v>
      </c>
      <c r="Q11" t="s">
        <v>132</v>
      </c>
    </row>
    <row r="12" spans="1:17" x14ac:dyDescent="0.3">
      <c r="L12" t="s">
        <v>133</v>
      </c>
      <c r="M12" t="s">
        <v>115</v>
      </c>
      <c r="N12" t="s">
        <v>96</v>
      </c>
      <c r="O12">
        <v>0.11182780474871455</v>
      </c>
      <c r="P12">
        <v>0.18</v>
      </c>
      <c r="Q12" s="39">
        <f>1-(O12/P12)</f>
        <v>0.37873441806269692</v>
      </c>
    </row>
    <row r="13" spans="1:17" x14ac:dyDescent="0.3">
      <c r="L13" t="s">
        <v>133</v>
      </c>
      <c r="M13" t="s">
        <v>122</v>
      </c>
      <c r="N13" t="s">
        <v>96</v>
      </c>
      <c r="O13">
        <v>2.5507793848014847E-2</v>
      </c>
      <c r="P13">
        <v>0.18</v>
      </c>
      <c r="Q13" s="39">
        <f>1-(O13/P13)</f>
        <v>0.85829003417769534</v>
      </c>
    </row>
    <row r="14" spans="1:17" x14ac:dyDescent="0.3">
      <c r="L14" t="s">
        <v>134</v>
      </c>
      <c r="M14" t="s">
        <v>115</v>
      </c>
      <c r="N14" t="s">
        <v>96</v>
      </c>
      <c r="O14">
        <v>0.115952685091814</v>
      </c>
      <c r="P14">
        <v>0.18</v>
      </c>
      <c r="Q14" s="39">
        <f>1-(O14/P14)</f>
        <v>0.35581841615658882</v>
      </c>
    </row>
    <row r="15" spans="1:17" x14ac:dyDescent="0.3">
      <c r="L15" t="s">
        <v>134</v>
      </c>
      <c r="M15" t="s">
        <v>122</v>
      </c>
      <c r="N15" t="s">
        <v>96</v>
      </c>
      <c r="O15">
        <v>6.800337218109094E-2</v>
      </c>
      <c r="P15">
        <v>0.18</v>
      </c>
      <c r="Q15" s="39">
        <f>1-(O15/P15)</f>
        <v>0.62220348788282809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97"/>
  <sheetViews>
    <sheetView tabSelected="1" workbookViewId="0">
      <selection activeCell="B6" sqref="B6:B8"/>
    </sheetView>
  </sheetViews>
  <sheetFormatPr defaultRowHeight="15" x14ac:dyDescent="0.25"/>
  <cols>
    <col min="5" max="5" width="9.5703125" bestFit="1" customWidth="1"/>
  </cols>
  <sheetData>
    <row r="1" spans="1:5" x14ac:dyDescent="0.25">
      <c r="A1" t="s">
        <v>63</v>
      </c>
    </row>
    <row r="2" spans="1:5" x14ac:dyDescent="0.25">
      <c r="A2" t="s">
        <v>64</v>
      </c>
    </row>
    <row r="3" spans="1:5" x14ac:dyDescent="0.25">
      <c r="A3" t="s">
        <v>0</v>
      </c>
      <c r="B3" t="s">
        <v>62</v>
      </c>
    </row>
    <row r="4" spans="1:5" ht="15.75" thickBot="1" x14ac:dyDescent="0.3"/>
    <row r="5" spans="1:5" x14ac:dyDescent="0.25">
      <c r="A5" s="1"/>
      <c r="B5" s="2"/>
    </row>
    <row r="6" spans="1:5" x14ac:dyDescent="0.25">
      <c r="A6" s="3" t="s">
        <v>1</v>
      </c>
      <c r="B6" s="7">
        <v>10</v>
      </c>
      <c r="D6" t="s">
        <v>4</v>
      </c>
      <c r="E6" t="s">
        <v>5</v>
      </c>
    </row>
    <row r="7" spans="1:5" x14ac:dyDescent="0.25">
      <c r="A7" s="3" t="s">
        <v>2</v>
      </c>
      <c r="B7" s="7">
        <v>25</v>
      </c>
      <c r="D7">
        <v>1</v>
      </c>
      <c r="E7">
        <f>IF(D7&lt;$B$6,0,IF(D7&gt;$B$8,0,((D7-$B$6)/($B$7-$B$6))*(($B$8-D7)/($B$8-$B$7))^(($B$8-$B$7)/($B$7-$B$6))))</f>
        <v>0</v>
      </c>
    </row>
    <row r="8" spans="1:5" ht="15.75" thickBot="1" x14ac:dyDescent="0.3">
      <c r="A8" s="5" t="s">
        <v>3</v>
      </c>
      <c r="B8" s="8">
        <v>35</v>
      </c>
      <c r="D8">
        <f>+D7+0.1</f>
        <v>1.1000000000000001</v>
      </c>
      <c r="E8">
        <f t="shared" ref="E8:E23" si="0">IF(D8&lt;$B$6,0,IF(D8&gt;$B$8,0,((D8-$B$6)/($B$7-$B$6))*(($B$8-D8)/($B$8-$B$7))^(($B$8-$B$7)/($B$7-$B$6))))</f>
        <v>0</v>
      </c>
    </row>
    <row r="9" spans="1:5" x14ac:dyDescent="0.25">
      <c r="D9">
        <f t="shared" ref="D9:D45" si="1">+D8+0.1</f>
        <v>1.2000000000000002</v>
      </c>
      <c r="E9">
        <f t="shared" si="0"/>
        <v>0</v>
      </c>
    </row>
    <row r="10" spans="1:5" x14ac:dyDescent="0.25">
      <c r="D10">
        <f t="shared" si="1"/>
        <v>1.3000000000000003</v>
      </c>
      <c r="E10">
        <f t="shared" si="0"/>
        <v>0</v>
      </c>
    </row>
    <row r="11" spans="1:5" x14ac:dyDescent="0.25">
      <c r="D11">
        <f t="shared" si="1"/>
        <v>1.4000000000000004</v>
      </c>
      <c r="E11">
        <f t="shared" si="0"/>
        <v>0</v>
      </c>
    </row>
    <row r="12" spans="1:5" x14ac:dyDescent="0.25">
      <c r="D12">
        <f t="shared" si="1"/>
        <v>1.5000000000000004</v>
      </c>
      <c r="E12">
        <f t="shared" si="0"/>
        <v>0</v>
      </c>
    </row>
    <row r="13" spans="1:5" x14ac:dyDescent="0.25">
      <c r="D13">
        <f t="shared" si="1"/>
        <v>1.6000000000000005</v>
      </c>
      <c r="E13">
        <f t="shared" si="0"/>
        <v>0</v>
      </c>
    </row>
    <row r="14" spans="1:5" x14ac:dyDescent="0.25">
      <c r="D14">
        <f t="shared" si="1"/>
        <v>1.7000000000000006</v>
      </c>
      <c r="E14">
        <f t="shared" si="0"/>
        <v>0</v>
      </c>
    </row>
    <row r="15" spans="1:5" x14ac:dyDescent="0.25">
      <c r="D15">
        <f t="shared" si="1"/>
        <v>1.8000000000000007</v>
      </c>
      <c r="E15">
        <f t="shared" si="0"/>
        <v>0</v>
      </c>
    </row>
    <row r="16" spans="1:5" x14ac:dyDescent="0.25">
      <c r="D16">
        <f t="shared" si="1"/>
        <v>1.9000000000000008</v>
      </c>
      <c r="E16">
        <f t="shared" si="0"/>
        <v>0</v>
      </c>
    </row>
    <row r="17" spans="4:5" x14ac:dyDescent="0.25">
      <c r="D17">
        <f t="shared" si="1"/>
        <v>2.0000000000000009</v>
      </c>
      <c r="E17">
        <f t="shared" si="0"/>
        <v>0</v>
      </c>
    </row>
    <row r="18" spans="4:5" x14ac:dyDescent="0.25">
      <c r="D18">
        <f t="shared" si="1"/>
        <v>2.100000000000001</v>
      </c>
      <c r="E18">
        <f t="shared" si="0"/>
        <v>0</v>
      </c>
    </row>
    <row r="19" spans="4:5" x14ac:dyDescent="0.25">
      <c r="D19">
        <f t="shared" si="1"/>
        <v>2.2000000000000011</v>
      </c>
      <c r="E19">
        <f t="shared" si="0"/>
        <v>0</v>
      </c>
    </row>
    <row r="20" spans="4:5" x14ac:dyDescent="0.25">
      <c r="D20">
        <f t="shared" si="1"/>
        <v>2.3000000000000012</v>
      </c>
      <c r="E20">
        <f t="shared" si="0"/>
        <v>0</v>
      </c>
    </row>
    <row r="21" spans="4:5" x14ac:dyDescent="0.25">
      <c r="D21">
        <f t="shared" si="1"/>
        <v>2.4000000000000012</v>
      </c>
      <c r="E21">
        <f t="shared" si="0"/>
        <v>0</v>
      </c>
    </row>
    <row r="22" spans="4:5" x14ac:dyDescent="0.25">
      <c r="D22">
        <f t="shared" si="1"/>
        <v>2.5000000000000013</v>
      </c>
      <c r="E22">
        <f t="shared" si="0"/>
        <v>0</v>
      </c>
    </row>
    <row r="23" spans="4:5" x14ac:dyDescent="0.25">
      <c r="D23">
        <f t="shared" si="1"/>
        <v>2.6000000000000014</v>
      </c>
      <c r="E23">
        <f t="shared" si="0"/>
        <v>0</v>
      </c>
    </row>
    <row r="24" spans="4:5" x14ac:dyDescent="0.25">
      <c r="D24">
        <f t="shared" si="1"/>
        <v>2.7000000000000015</v>
      </c>
      <c r="E24">
        <f>IF(D24&lt;$B$6,0,IF(D24&gt;$B$8,0,((D24-$B$6)/($B$7-$B$6))*(($B$8-D24)/($B$8-$B$7))^(($B$8-$B$7)/($B$7-$B$6))))</f>
        <v>0</v>
      </c>
    </row>
    <row r="25" spans="4:5" x14ac:dyDescent="0.25">
      <c r="D25">
        <f t="shared" si="1"/>
        <v>2.8000000000000016</v>
      </c>
      <c r="E25">
        <f t="shared" ref="E25:E88" si="2">IF(D25&lt;$B$6,0,IF(D25&gt;$B$8,0,((D25-$B$6)/($B$7-$B$6))*(($B$8-D25)/($B$8-$B$7))^(($B$8-$B$7)/($B$7-$B$6))))</f>
        <v>0</v>
      </c>
    </row>
    <row r="26" spans="4:5" x14ac:dyDescent="0.25">
      <c r="D26">
        <f t="shared" si="1"/>
        <v>2.9000000000000017</v>
      </c>
      <c r="E26">
        <f t="shared" si="2"/>
        <v>0</v>
      </c>
    </row>
    <row r="27" spans="4:5" x14ac:dyDescent="0.25">
      <c r="D27">
        <f t="shared" si="1"/>
        <v>3.0000000000000018</v>
      </c>
      <c r="E27">
        <f t="shared" si="2"/>
        <v>0</v>
      </c>
    </row>
    <row r="28" spans="4:5" x14ac:dyDescent="0.25">
      <c r="D28">
        <f t="shared" si="1"/>
        <v>3.1000000000000019</v>
      </c>
      <c r="E28">
        <f t="shared" si="2"/>
        <v>0</v>
      </c>
    </row>
    <row r="29" spans="4:5" x14ac:dyDescent="0.25">
      <c r="D29">
        <f t="shared" si="1"/>
        <v>3.200000000000002</v>
      </c>
      <c r="E29">
        <f t="shared" si="2"/>
        <v>0</v>
      </c>
    </row>
    <row r="30" spans="4:5" x14ac:dyDescent="0.25">
      <c r="D30">
        <f t="shared" si="1"/>
        <v>3.300000000000002</v>
      </c>
      <c r="E30">
        <f t="shared" si="2"/>
        <v>0</v>
      </c>
    </row>
    <row r="31" spans="4:5" x14ac:dyDescent="0.25">
      <c r="D31">
        <f t="shared" si="1"/>
        <v>3.4000000000000021</v>
      </c>
      <c r="E31">
        <f t="shared" si="2"/>
        <v>0</v>
      </c>
    </row>
    <row r="32" spans="4:5" x14ac:dyDescent="0.25">
      <c r="D32">
        <f t="shared" si="1"/>
        <v>3.5000000000000022</v>
      </c>
      <c r="E32">
        <f t="shared" si="2"/>
        <v>0</v>
      </c>
    </row>
    <row r="33" spans="4:5" x14ac:dyDescent="0.25">
      <c r="D33">
        <f t="shared" si="1"/>
        <v>3.6000000000000023</v>
      </c>
      <c r="E33">
        <f t="shared" si="2"/>
        <v>0</v>
      </c>
    </row>
    <row r="34" spans="4:5" x14ac:dyDescent="0.25">
      <c r="D34">
        <f t="shared" si="1"/>
        <v>3.7000000000000024</v>
      </c>
      <c r="E34">
        <f t="shared" si="2"/>
        <v>0</v>
      </c>
    </row>
    <row r="35" spans="4:5" x14ac:dyDescent="0.25">
      <c r="D35">
        <f t="shared" si="1"/>
        <v>3.8000000000000025</v>
      </c>
      <c r="E35">
        <f t="shared" si="2"/>
        <v>0</v>
      </c>
    </row>
    <row r="36" spans="4:5" x14ac:dyDescent="0.25">
      <c r="D36">
        <f t="shared" si="1"/>
        <v>3.9000000000000026</v>
      </c>
      <c r="E36">
        <f t="shared" si="2"/>
        <v>0</v>
      </c>
    </row>
    <row r="37" spans="4:5" x14ac:dyDescent="0.25">
      <c r="D37">
        <f t="shared" si="1"/>
        <v>4.0000000000000027</v>
      </c>
      <c r="E37">
        <f t="shared" si="2"/>
        <v>0</v>
      </c>
    </row>
    <row r="38" spans="4:5" x14ac:dyDescent="0.25">
      <c r="D38">
        <f t="shared" si="1"/>
        <v>4.1000000000000023</v>
      </c>
      <c r="E38">
        <f t="shared" si="2"/>
        <v>0</v>
      </c>
    </row>
    <row r="39" spans="4:5" x14ac:dyDescent="0.25">
      <c r="D39">
        <f t="shared" si="1"/>
        <v>4.200000000000002</v>
      </c>
      <c r="E39">
        <f t="shared" si="2"/>
        <v>0</v>
      </c>
    </row>
    <row r="40" spans="4:5" x14ac:dyDescent="0.25">
      <c r="D40">
        <f t="shared" si="1"/>
        <v>4.3000000000000016</v>
      </c>
      <c r="E40">
        <f t="shared" si="2"/>
        <v>0</v>
      </c>
    </row>
    <row r="41" spans="4:5" x14ac:dyDescent="0.25">
      <c r="D41">
        <f t="shared" si="1"/>
        <v>4.4000000000000012</v>
      </c>
      <c r="E41">
        <f t="shared" si="2"/>
        <v>0</v>
      </c>
    </row>
    <row r="42" spans="4:5" x14ac:dyDescent="0.25">
      <c r="D42">
        <f t="shared" si="1"/>
        <v>4.5000000000000009</v>
      </c>
      <c r="E42">
        <f t="shared" si="2"/>
        <v>0</v>
      </c>
    </row>
    <row r="43" spans="4:5" x14ac:dyDescent="0.25">
      <c r="D43">
        <f t="shared" si="1"/>
        <v>4.6000000000000005</v>
      </c>
      <c r="E43">
        <f t="shared" si="2"/>
        <v>0</v>
      </c>
    </row>
    <row r="44" spans="4:5" x14ac:dyDescent="0.25">
      <c r="D44">
        <f t="shared" si="1"/>
        <v>4.7</v>
      </c>
      <c r="E44">
        <f t="shared" si="2"/>
        <v>0</v>
      </c>
    </row>
    <row r="45" spans="4:5" x14ac:dyDescent="0.25">
      <c r="D45">
        <f t="shared" si="1"/>
        <v>4.8</v>
      </c>
      <c r="E45">
        <f t="shared" si="2"/>
        <v>0</v>
      </c>
    </row>
    <row r="46" spans="4:5" x14ac:dyDescent="0.25">
      <c r="D46">
        <f t="shared" ref="D46:D62" si="3">+D45+0.1</f>
        <v>4.8999999999999995</v>
      </c>
      <c r="E46">
        <f t="shared" si="2"/>
        <v>0</v>
      </c>
    </row>
    <row r="47" spans="4:5" x14ac:dyDescent="0.25">
      <c r="D47">
        <f t="shared" si="3"/>
        <v>4.9999999999999991</v>
      </c>
      <c r="E47">
        <f t="shared" si="2"/>
        <v>0</v>
      </c>
    </row>
    <row r="48" spans="4:5" x14ac:dyDescent="0.25">
      <c r="D48">
        <f t="shared" si="3"/>
        <v>5.0999999999999988</v>
      </c>
      <c r="E48">
        <f t="shared" si="2"/>
        <v>0</v>
      </c>
    </row>
    <row r="49" spans="4:5" x14ac:dyDescent="0.25">
      <c r="D49">
        <f t="shared" si="3"/>
        <v>5.1999999999999984</v>
      </c>
      <c r="E49">
        <f t="shared" si="2"/>
        <v>0</v>
      </c>
    </row>
    <row r="50" spans="4:5" x14ac:dyDescent="0.25">
      <c r="D50">
        <f t="shared" si="3"/>
        <v>5.299999999999998</v>
      </c>
      <c r="E50">
        <f t="shared" si="2"/>
        <v>0</v>
      </c>
    </row>
    <row r="51" spans="4:5" x14ac:dyDescent="0.25">
      <c r="D51">
        <f t="shared" si="3"/>
        <v>5.3999999999999977</v>
      </c>
      <c r="E51">
        <f t="shared" si="2"/>
        <v>0</v>
      </c>
    </row>
    <row r="52" spans="4:5" x14ac:dyDescent="0.25">
      <c r="D52">
        <f t="shared" si="3"/>
        <v>5.4999999999999973</v>
      </c>
      <c r="E52">
        <f t="shared" si="2"/>
        <v>0</v>
      </c>
    </row>
    <row r="53" spans="4:5" x14ac:dyDescent="0.25">
      <c r="D53">
        <f t="shared" si="3"/>
        <v>5.599999999999997</v>
      </c>
      <c r="E53">
        <f t="shared" si="2"/>
        <v>0</v>
      </c>
    </row>
    <row r="54" spans="4:5" x14ac:dyDescent="0.25">
      <c r="D54">
        <f t="shared" si="3"/>
        <v>5.6999999999999966</v>
      </c>
      <c r="E54">
        <f t="shared" si="2"/>
        <v>0</v>
      </c>
    </row>
    <row r="55" spans="4:5" x14ac:dyDescent="0.25">
      <c r="D55">
        <f t="shared" si="3"/>
        <v>5.7999999999999963</v>
      </c>
      <c r="E55">
        <f t="shared" si="2"/>
        <v>0</v>
      </c>
    </row>
    <row r="56" spans="4:5" x14ac:dyDescent="0.25">
      <c r="D56">
        <f t="shared" si="3"/>
        <v>5.8999999999999959</v>
      </c>
      <c r="E56">
        <f t="shared" si="2"/>
        <v>0</v>
      </c>
    </row>
    <row r="57" spans="4:5" x14ac:dyDescent="0.25">
      <c r="D57">
        <f t="shared" si="3"/>
        <v>5.9999999999999956</v>
      </c>
      <c r="E57">
        <f t="shared" si="2"/>
        <v>0</v>
      </c>
    </row>
    <row r="58" spans="4:5" x14ac:dyDescent="0.25">
      <c r="D58">
        <f t="shared" si="3"/>
        <v>6.0999999999999952</v>
      </c>
      <c r="E58">
        <f t="shared" si="2"/>
        <v>0</v>
      </c>
    </row>
    <row r="59" spans="4:5" x14ac:dyDescent="0.25">
      <c r="D59">
        <f t="shared" si="3"/>
        <v>6.1999999999999948</v>
      </c>
      <c r="E59">
        <f t="shared" si="2"/>
        <v>0</v>
      </c>
    </row>
    <row r="60" spans="4:5" x14ac:dyDescent="0.25">
      <c r="D60">
        <f t="shared" si="3"/>
        <v>6.2999999999999945</v>
      </c>
      <c r="E60">
        <f t="shared" si="2"/>
        <v>0</v>
      </c>
    </row>
    <row r="61" spans="4:5" x14ac:dyDescent="0.25">
      <c r="D61">
        <f t="shared" si="3"/>
        <v>6.3999999999999941</v>
      </c>
      <c r="E61">
        <f t="shared" si="2"/>
        <v>0</v>
      </c>
    </row>
    <row r="62" spans="4:5" x14ac:dyDescent="0.25">
      <c r="D62">
        <f t="shared" si="3"/>
        <v>6.4999999999999938</v>
      </c>
      <c r="E62">
        <f t="shared" si="2"/>
        <v>0</v>
      </c>
    </row>
    <row r="63" spans="4:5" x14ac:dyDescent="0.25">
      <c r="D63">
        <f t="shared" ref="D63:D126" si="4">+D62+0.1</f>
        <v>6.5999999999999934</v>
      </c>
      <c r="E63">
        <f t="shared" si="2"/>
        <v>0</v>
      </c>
    </row>
    <row r="64" spans="4:5" x14ac:dyDescent="0.25">
      <c r="D64">
        <f t="shared" si="4"/>
        <v>6.6999999999999931</v>
      </c>
      <c r="E64">
        <f t="shared" si="2"/>
        <v>0</v>
      </c>
    </row>
    <row r="65" spans="4:5" x14ac:dyDescent="0.25">
      <c r="D65">
        <f t="shared" si="4"/>
        <v>6.7999999999999927</v>
      </c>
      <c r="E65">
        <f t="shared" si="2"/>
        <v>0</v>
      </c>
    </row>
    <row r="66" spans="4:5" x14ac:dyDescent="0.25">
      <c r="D66">
        <f t="shared" si="4"/>
        <v>6.8999999999999924</v>
      </c>
      <c r="E66">
        <f t="shared" si="2"/>
        <v>0</v>
      </c>
    </row>
    <row r="67" spans="4:5" x14ac:dyDescent="0.25">
      <c r="D67">
        <f t="shared" si="4"/>
        <v>6.999999999999992</v>
      </c>
      <c r="E67">
        <f t="shared" si="2"/>
        <v>0</v>
      </c>
    </row>
    <row r="68" spans="4:5" x14ac:dyDescent="0.25">
      <c r="D68">
        <f t="shared" si="4"/>
        <v>7.0999999999999917</v>
      </c>
      <c r="E68">
        <f t="shared" si="2"/>
        <v>0</v>
      </c>
    </row>
    <row r="69" spans="4:5" x14ac:dyDescent="0.25">
      <c r="D69">
        <f t="shared" si="4"/>
        <v>7.1999999999999913</v>
      </c>
      <c r="E69">
        <f t="shared" si="2"/>
        <v>0</v>
      </c>
    </row>
    <row r="70" spans="4:5" x14ac:dyDescent="0.25">
      <c r="D70">
        <f t="shared" si="4"/>
        <v>7.2999999999999909</v>
      </c>
      <c r="E70">
        <f t="shared" si="2"/>
        <v>0</v>
      </c>
    </row>
    <row r="71" spans="4:5" x14ac:dyDescent="0.25">
      <c r="D71">
        <f t="shared" si="4"/>
        <v>7.3999999999999906</v>
      </c>
      <c r="E71">
        <f t="shared" si="2"/>
        <v>0</v>
      </c>
    </row>
    <row r="72" spans="4:5" x14ac:dyDescent="0.25">
      <c r="D72">
        <f t="shared" si="4"/>
        <v>7.4999999999999902</v>
      </c>
      <c r="E72">
        <f t="shared" si="2"/>
        <v>0</v>
      </c>
    </row>
    <row r="73" spans="4:5" x14ac:dyDescent="0.25">
      <c r="D73">
        <f t="shared" si="4"/>
        <v>7.5999999999999899</v>
      </c>
      <c r="E73">
        <f t="shared" si="2"/>
        <v>0</v>
      </c>
    </row>
    <row r="74" spans="4:5" x14ac:dyDescent="0.25">
      <c r="D74">
        <f t="shared" si="4"/>
        <v>7.6999999999999895</v>
      </c>
      <c r="E74">
        <f t="shared" si="2"/>
        <v>0</v>
      </c>
    </row>
    <row r="75" spans="4:5" x14ac:dyDescent="0.25">
      <c r="D75">
        <f t="shared" si="4"/>
        <v>7.7999999999999892</v>
      </c>
      <c r="E75">
        <f t="shared" si="2"/>
        <v>0</v>
      </c>
    </row>
    <row r="76" spans="4:5" x14ac:dyDescent="0.25">
      <c r="D76">
        <f t="shared" si="4"/>
        <v>7.8999999999999888</v>
      </c>
      <c r="E76">
        <f t="shared" si="2"/>
        <v>0</v>
      </c>
    </row>
    <row r="77" spans="4:5" x14ac:dyDescent="0.25">
      <c r="D77">
        <f t="shared" si="4"/>
        <v>7.9999999999999885</v>
      </c>
      <c r="E77">
        <f t="shared" si="2"/>
        <v>0</v>
      </c>
    </row>
    <row r="78" spans="4:5" x14ac:dyDescent="0.25">
      <c r="D78">
        <f t="shared" si="4"/>
        <v>8.099999999999989</v>
      </c>
      <c r="E78">
        <f t="shared" si="2"/>
        <v>0</v>
      </c>
    </row>
    <row r="79" spans="4:5" x14ac:dyDescent="0.25">
      <c r="D79">
        <f t="shared" si="4"/>
        <v>8.1999999999999886</v>
      </c>
      <c r="E79">
        <f t="shared" si="2"/>
        <v>0</v>
      </c>
    </row>
    <row r="80" spans="4:5" x14ac:dyDescent="0.25">
      <c r="D80">
        <f t="shared" si="4"/>
        <v>8.2999999999999883</v>
      </c>
      <c r="E80">
        <f t="shared" si="2"/>
        <v>0</v>
      </c>
    </row>
    <row r="81" spans="4:5" x14ac:dyDescent="0.25">
      <c r="D81">
        <f t="shared" si="4"/>
        <v>8.3999999999999879</v>
      </c>
      <c r="E81">
        <f t="shared" si="2"/>
        <v>0</v>
      </c>
    </row>
    <row r="82" spans="4:5" x14ac:dyDescent="0.25">
      <c r="D82">
        <f t="shared" si="4"/>
        <v>8.4999999999999876</v>
      </c>
      <c r="E82">
        <f t="shared" si="2"/>
        <v>0</v>
      </c>
    </row>
    <row r="83" spans="4:5" x14ac:dyDescent="0.25">
      <c r="D83">
        <f t="shared" si="4"/>
        <v>8.5999999999999872</v>
      </c>
      <c r="E83">
        <f t="shared" si="2"/>
        <v>0</v>
      </c>
    </row>
    <row r="84" spans="4:5" x14ac:dyDescent="0.25">
      <c r="D84">
        <f t="shared" si="4"/>
        <v>8.6999999999999869</v>
      </c>
      <c r="E84">
        <f t="shared" si="2"/>
        <v>0</v>
      </c>
    </row>
    <row r="85" spans="4:5" x14ac:dyDescent="0.25">
      <c r="D85">
        <f t="shared" si="4"/>
        <v>8.7999999999999865</v>
      </c>
      <c r="E85">
        <f t="shared" si="2"/>
        <v>0</v>
      </c>
    </row>
    <row r="86" spans="4:5" x14ac:dyDescent="0.25">
      <c r="D86">
        <f t="shared" si="4"/>
        <v>8.8999999999999861</v>
      </c>
      <c r="E86">
        <f t="shared" si="2"/>
        <v>0</v>
      </c>
    </row>
    <row r="87" spans="4:5" x14ac:dyDescent="0.25">
      <c r="D87">
        <f t="shared" si="4"/>
        <v>8.9999999999999858</v>
      </c>
      <c r="E87">
        <f t="shared" si="2"/>
        <v>0</v>
      </c>
    </row>
    <row r="88" spans="4:5" x14ac:dyDescent="0.25">
      <c r="D88">
        <f t="shared" si="4"/>
        <v>9.0999999999999854</v>
      </c>
      <c r="E88">
        <f t="shared" si="2"/>
        <v>0</v>
      </c>
    </row>
    <row r="89" spans="4:5" x14ac:dyDescent="0.25">
      <c r="D89">
        <f t="shared" si="4"/>
        <v>9.1999999999999851</v>
      </c>
      <c r="E89">
        <f t="shared" ref="E89:E152" si="5">IF(D89&lt;$B$6,0,IF(D89&gt;$B$8,0,((D89-$B$6)/($B$7-$B$6))*(($B$8-D89)/($B$8-$B$7))^(($B$8-$B$7)/($B$7-$B$6))))</f>
        <v>0</v>
      </c>
    </row>
    <row r="90" spans="4:5" x14ac:dyDescent="0.25">
      <c r="D90">
        <f t="shared" si="4"/>
        <v>9.2999999999999847</v>
      </c>
      <c r="E90">
        <f t="shared" si="5"/>
        <v>0</v>
      </c>
    </row>
    <row r="91" spans="4:5" x14ac:dyDescent="0.25">
      <c r="D91">
        <f t="shared" si="4"/>
        <v>9.3999999999999844</v>
      </c>
      <c r="E91">
        <f t="shared" si="5"/>
        <v>0</v>
      </c>
    </row>
    <row r="92" spans="4:5" x14ac:dyDescent="0.25">
      <c r="D92">
        <f t="shared" si="4"/>
        <v>9.499999999999984</v>
      </c>
      <c r="E92">
        <f t="shared" si="5"/>
        <v>0</v>
      </c>
    </row>
    <row r="93" spans="4:5" x14ac:dyDescent="0.25">
      <c r="D93">
        <f t="shared" si="4"/>
        <v>9.5999999999999837</v>
      </c>
      <c r="E93">
        <f t="shared" si="5"/>
        <v>0</v>
      </c>
    </row>
    <row r="94" spans="4:5" x14ac:dyDescent="0.25">
      <c r="D94">
        <f t="shared" si="4"/>
        <v>9.6999999999999833</v>
      </c>
      <c r="E94">
        <f t="shared" si="5"/>
        <v>0</v>
      </c>
    </row>
    <row r="95" spans="4:5" x14ac:dyDescent="0.25">
      <c r="D95">
        <f t="shared" si="4"/>
        <v>9.7999999999999829</v>
      </c>
      <c r="E95">
        <f t="shared" si="5"/>
        <v>0</v>
      </c>
    </row>
    <row r="96" spans="4:5" x14ac:dyDescent="0.25">
      <c r="D96">
        <f t="shared" si="4"/>
        <v>9.8999999999999826</v>
      </c>
      <c r="E96">
        <f t="shared" si="5"/>
        <v>0</v>
      </c>
    </row>
    <row r="97" spans="4:5" x14ac:dyDescent="0.25">
      <c r="D97">
        <f t="shared" si="4"/>
        <v>9.9999999999999822</v>
      </c>
      <c r="E97">
        <f t="shared" si="5"/>
        <v>0</v>
      </c>
    </row>
    <row r="98" spans="4:5" x14ac:dyDescent="0.25">
      <c r="D98">
        <f t="shared" si="4"/>
        <v>10.099999999999982</v>
      </c>
      <c r="E98">
        <f t="shared" si="5"/>
        <v>1.2247336178611394E-2</v>
      </c>
    </row>
    <row r="99" spans="4:5" x14ac:dyDescent="0.25">
      <c r="D99">
        <f t="shared" si="4"/>
        <v>10.199999999999982</v>
      </c>
      <c r="E99">
        <f t="shared" si="5"/>
        <v>2.4429046930040599E-2</v>
      </c>
    </row>
    <row r="100" spans="4:5" x14ac:dyDescent="0.25">
      <c r="D100">
        <f t="shared" si="4"/>
        <v>10.299999999999981</v>
      </c>
      <c r="E100">
        <f t="shared" si="5"/>
        <v>3.6544999855580157E-2</v>
      </c>
    </row>
    <row r="101" spans="4:5" x14ac:dyDescent="0.25">
      <c r="D101">
        <f t="shared" si="4"/>
        <v>10.399999999999981</v>
      </c>
      <c r="E101">
        <f t="shared" si="5"/>
        <v>4.8595061602939159E-2</v>
      </c>
    </row>
    <row r="102" spans="4:5" x14ac:dyDescent="0.25">
      <c r="D102">
        <f t="shared" si="4"/>
        <v>10.49999999999998</v>
      </c>
      <c r="E102">
        <f t="shared" si="5"/>
        <v>6.0579097854927197E-2</v>
      </c>
    </row>
    <row r="103" spans="4:5" x14ac:dyDescent="0.25">
      <c r="D103">
        <f t="shared" si="4"/>
        <v>10.59999999999998</v>
      </c>
      <c r="E103">
        <f t="shared" si="5"/>
        <v>7.2496973317955807E-2</v>
      </c>
    </row>
    <row r="104" spans="4:5" x14ac:dyDescent="0.25">
      <c r="D104">
        <f t="shared" si="4"/>
        <v>10.69999999999998</v>
      </c>
      <c r="E104">
        <f t="shared" si="5"/>
        <v>8.4348551710350966E-2</v>
      </c>
    </row>
    <row r="105" spans="4:5" x14ac:dyDescent="0.25">
      <c r="D105">
        <f t="shared" si="4"/>
        <v>10.799999999999979</v>
      </c>
      <c r="E105">
        <f t="shared" si="5"/>
        <v>9.6133695750473355E-2</v>
      </c>
    </row>
    <row r="106" spans="4:5" x14ac:dyDescent="0.25">
      <c r="D106">
        <f t="shared" si="4"/>
        <v>10.899999999999979</v>
      </c>
      <c r="E106">
        <f t="shared" si="5"/>
        <v>0.10785226714464165</v>
      </c>
    </row>
    <row r="107" spans="4:5" x14ac:dyDescent="0.25">
      <c r="D107">
        <f t="shared" si="4"/>
        <v>10.999999999999979</v>
      </c>
      <c r="E107">
        <f t="shared" si="5"/>
        <v>0.11950412657485525</v>
      </c>
    </row>
    <row r="108" spans="4:5" x14ac:dyDescent="0.25">
      <c r="D108">
        <f t="shared" si="4"/>
        <v>11.099999999999978</v>
      </c>
      <c r="E108">
        <f t="shared" si="5"/>
        <v>0.13108913368631192</v>
      </c>
    </row>
    <row r="109" spans="4:5" x14ac:dyDescent="0.25">
      <c r="D109">
        <f t="shared" si="4"/>
        <v>11.199999999999978</v>
      </c>
      <c r="E109">
        <f t="shared" si="5"/>
        <v>0.14260714707471617</v>
      </c>
    </row>
    <row r="110" spans="4:5" x14ac:dyDescent="0.25">
      <c r="D110">
        <f t="shared" si="4"/>
        <v>11.299999999999978</v>
      </c>
      <c r="E110">
        <f t="shared" si="5"/>
        <v>0.15405802427337378</v>
      </c>
    </row>
    <row r="111" spans="4:5" x14ac:dyDescent="0.25">
      <c r="D111">
        <f t="shared" si="4"/>
        <v>11.399999999999977</v>
      </c>
      <c r="E111">
        <f t="shared" si="5"/>
        <v>0.16544162174006782</v>
      </c>
    </row>
    <row r="112" spans="4:5" x14ac:dyDescent="0.25">
      <c r="D112">
        <f t="shared" si="4"/>
        <v>11.499999999999977</v>
      </c>
      <c r="E112">
        <f t="shared" si="5"/>
        <v>0.17675779484371226</v>
      </c>
    </row>
    <row r="113" spans="4:5" x14ac:dyDescent="0.25">
      <c r="D113">
        <f t="shared" si="4"/>
        <v>11.599999999999977</v>
      </c>
      <c r="E113">
        <f t="shared" si="5"/>
        <v>0.1880063978507765</v>
      </c>
    </row>
    <row r="114" spans="4:5" x14ac:dyDescent="0.25">
      <c r="D114">
        <f t="shared" si="4"/>
        <v>11.699999999999976</v>
      </c>
      <c r="E114">
        <f t="shared" si="5"/>
        <v>0.19918728391147852</v>
      </c>
    </row>
    <row r="115" spans="4:5" x14ac:dyDescent="0.25">
      <c r="D115">
        <f t="shared" si="4"/>
        <v>11.799999999999976</v>
      </c>
      <c r="E115">
        <f t="shared" si="5"/>
        <v>0.2103003050457391</v>
      </c>
    </row>
    <row r="116" spans="4:5" x14ac:dyDescent="0.25">
      <c r="D116">
        <f t="shared" si="4"/>
        <v>11.899999999999975</v>
      </c>
      <c r="E116">
        <f t="shared" si="5"/>
        <v>0.22134531212889372</v>
      </c>
    </row>
    <row r="117" spans="4:5" x14ac:dyDescent="0.25">
      <c r="D117">
        <f t="shared" si="4"/>
        <v>11.999999999999975</v>
      </c>
      <c r="E117">
        <f t="shared" si="5"/>
        <v>0.23232215487715527</v>
      </c>
    </row>
    <row r="118" spans="4:5" x14ac:dyDescent="0.25">
      <c r="D118">
        <f t="shared" si="4"/>
        <v>12.099999999999975</v>
      </c>
      <c r="E118">
        <f t="shared" si="5"/>
        <v>0.24323068183282393</v>
      </c>
    </row>
    <row r="119" spans="4:5" x14ac:dyDescent="0.25">
      <c r="D119">
        <f t="shared" si="4"/>
        <v>12.199999999999974</v>
      </c>
      <c r="E119">
        <f t="shared" si="5"/>
        <v>0.25407074034923643</v>
      </c>
    </row>
    <row r="120" spans="4:5" x14ac:dyDescent="0.25">
      <c r="D120">
        <f t="shared" si="4"/>
        <v>12.299999999999974</v>
      </c>
      <c r="E120">
        <f t="shared" si="5"/>
        <v>0.26484217657545106</v>
      </c>
    </row>
    <row r="121" spans="4:5" x14ac:dyDescent="0.25">
      <c r="D121">
        <f t="shared" si="4"/>
        <v>12.399999999999974</v>
      </c>
      <c r="E121">
        <f t="shared" si="5"/>
        <v>0.27554483544066105</v>
      </c>
    </row>
    <row r="122" spans="4:5" x14ac:dyDescent="0.25">
      <c r="D122">
        <f t="shared" si="4"/>
        <v>12.499999999999973</v>
      </c>
      <c r="E122">
        <f t="shared" si="5"/>
        <v>0.28617856063833014</v>
      </c>
    </row>
    <row r="123" spans="4:5" x14ac:dyDescent="0.25">
      <c r="D123">
        <f t="shared" si="4"/>
        <v>12.599999999999973</v>
      </c>
      <c r="E123">
        <f t="shared" si="5"/>
        <v>0.29674319461004589</v>
      </c>
    </row>
    <row r="124" spans="4:5" x14ac:dyDescent="0.25">
      <c r="D124">
        <f t="shared" si="4"/>
        <v>12.699999999999973</v>
      </c>
      <c r="E124">
        <f t="shared" si="5"/>
        <v>0.30723857852908176</v>
      </c>
    </row>
    <row r="125" spans="4:5" x14ac:dyDescent="0.25">
      <c r="D125">
        <f t="shared" si="4"/>
        <v>12.799999999999972</v>
      </c>
      <c r="E125">
        <f t="shared" si="5"/>
        <v>0.31766455228366342</v>
      </c>
    </row>
    <row r="126" spans="4:5" x14ac:dyDescent="0.25">
      <c r="D126">
        <f t="shared" si="4"/>
        <v>12.899999999999972</v>
      </c>
      <c r="E126">
        <f t="shared" si="5"/>
        <v>0.32802095445993157</v>
      </c>
    </row>
    <row r="127" spans="4:5" x14ac:dyDescent="0.25">
      <c r="D127">
        <f t="shared" ref="D127:D190" si="6">+D126+0.1</f>
        <v>12.999999999999972</v>
      </c>
      <c r="E127">
        <f t="shared" si="5"/>
        <v>0.33830762232459394</v>
      </c>
    </row>
    <row r="128" spans="4:5" x14ac:dyDescent="0.25">
      <c r="D128">
        <f t="shared" si="6"/>
        <v>13.099999999999971</v>
      </c>
      <c r="E128">
        <f t="shared" si="5"/>
        <v>0.34852439180726064</v>
      </c>
    </row>
    <row r="129" spans="4:5" x14ac:dyDescent="0.25">
      <c r="D129">
        <f t="shared" si="6"/>
        <v>13.199999999999971</v>
      </c>
      <c r="E129">
        <f t="shared" si="5"/>
        <v>0.35867109748245435</v>
      </c>
    </row>
    <row r="130" spans="4:5" x14ac:dyDescent="0.25">
      <c r="D130">
        <f t="shared" si="6"/>
        <v>13.299999999999971</v>
      </c>
      <c r="E130">
        <f t="shared" si="5"/>
        <v>0.36874757255128737</v>
      </c>
    </row>
    <row r="131" spans="4:5" x14ac:dyDescent="0.25">
      <c r="D131">
        <f t="shared" si="6"/>
        <v>13.39999999999997</v>
      </c>
      <c r="E131">
        <f t="shared" si="5"/>
        <v>0.37875364882279977</v>
      </c>
    </row>
    <row r="132" spans="4:5" x14ac:dyDescent="0.25">
      <c r="D132">
        <f t="shared" si="6"/>
        <v>13.49999999999997</v>
      </c>
      <c r="E132">
        <f t="shared" si="5"/>
        <v>0.38868915669494852</v>
      </c>
    </row>
    <row r="133" spans="4:5" x14ac:dyDescent="0.25">
      <c r="D133">
        <f t="shared" si="6"/>
        <v>13.599999999999969</v>
      </c>
      <c r="E133">
        <f t="shared" si="5"/>
        <v>0.39855392513524029</v>
      </c>
    </row>
    <row r="134" spans="4:5" x14ac:dyDescent="0.25">
      <c r="D134">
        <f t="shared" si="6"/>
        <v>13.699999999999969</v>
      </c>
      <c r="E134">
        <f t="shared" si="5"/>
        <v>0.40834778166099933</v>
      </c>
    </row>
    <row r="135" spans="4:5" x14ac:dyDescent="0.25">
      <c r="D135">
        <f t="shared" si="6"/>
        <v>13.799999999999969</v>
      </c>
      <c r="E135">
        <f t="shared" si="5"/>
        <v>0.41807055231926182</v>
      </c>
    </row>
    <row r="136" spans="4:5" x14ac:dyDescent="0.25">
      <c r="D136">
        <f t="shared" si="6"/>
        <v>13.899999999999968</v>
      </c>
      <c r="E136">
        <f t="shared" si="5"/>
        <v>0.42772206166628796</v>
      </c>
    </row>
    <row r="137" spans="4:5" x14ac:dyDescent="0.25">
      <c r="D137">
        <f t="shared" si="6"/>
        <v>13.999999999999968</v>
      </c>
      <c r="E137">
        <f t="shared" si="5"/>
        <v>0.43730213274668178</v>
      </c>
    </row>
    <row r="138" spans="4:5" x14ac:dyDescent="0.25">
      <c r="D138">
        <f t="shared" si="6"/>
        <v>14.099999999999968</v>
      </c>
      <c r="E138">
        <f t="shared" si="5"/>
        <v>0.44681058707210936</v>
      </c>
    </row>
    <row r="139" spans="4:5" x14ac:dyDescent="0.25">
      <c r="D139">
        <f t="shared" si="6"/>
        <v>14.199999999999967</v>
      </c>
      <c r="E139">
        <f t="shared" si="5"/>
        <v>0.45624724459960708</v>
      </c>
    </row>
    <row r="140" spans="4:5" x14ac:dyDescent="0.25">
      <c r="D140">
        <f t="shared" si="6"/>
        <v>14.299999999999967</v>
      </c>
      <c r="E140">
        <f t="shared" si="5"/>
        <v>0.46561192370946802</v>
      </c>
    </row>
    <row r="141" spans="4:5" x14ac:dyDescent="0.25">
      <c r="D141">
        <f t="shared" si="6"/>
        <v>14.399999999999967</v>
      </c>
      <c r="E141">
        <f t="shared" si="5"/>
        <v>0.47490444118269659</v>
      </c>
    </row>
    <row r="142" spans="4:5" x14ac:dyDescent="0.25">
      <c r="D142">
        <f t="shared" si="6"/>
        <v>14.499999999999966</v>
      </c>
      <c r="E142">
        <f t="shared" si="5"/>
        <v>0.48412461217802155</v>
      </c>
    </row>
    <row r="143" spans="4:5" x14ac:dyDescent="0.25">
      <c r="D143">
        <f t="shared" si="6"/>
        <v>14.599999999999966</v>
      </c>
      <c r="E143">
        <f t="shared" si="5"/>
        <v>0.49327225020845566</v>
      </c>
    </row>
    <row r="144" spans="4:5" x14ac:dyDescent="0.25">
      <c r="D144">
        <f t="shared" si="6"/>
        <v>14.699999999999966</v>
      </c>
      <c r="E144">
        <f t="shared" si="5"/>
        <v>0.50234716711739158</v>
      </c>
    </row>
    <row r="145" spans="4:5" x14ac:dyDescent="0.25">
      <c r="D145">
        <f t="shared" si="6"/>
        <v>14.799999999999965</v>
      </c>
      <c r="E145">
        <f t="shared" si="5"/>
        <v>0.51134917305422001</v>
      </c>
    </row>
    <row r="146" spans="4:5" x14ac:dyDescent="0.25">
      <c r="D146">
        <f t="shared" si="6"/>
        <v>14.899999999999965</v>
      </c>
      <c r="E146">
        <f t="shared" si="5"/>
        <v>0.52027807644946145</v>
      </c>
    </row>
    <row r="147" spans="4:5" x14ac:dyDescent="0.25">
      <c r="D147">
        <f t="shared" si="6"/>
        <v>14.999999999999964</v>
      </c>
      <c r="E147">
        <f t="shared" si="5"/>
        <v>0.52913368398939675</v>
      </c>
    </row>
    <row r="148" spans="4:5" x14ac:dyDescent="0.25">
      <c r="D148">
        <f t="shared" si="6"/>
        <v>15.099999999999964</v>
      </c>
      <c r="E148">
        <f t="shared" si="5"/>
        <v>0.53791580059018396</v>
      </c>
    </row>
    <row r="149" spans="4:5" x14ac:dyDescent="0.25">
      <c r="D149">
        <f t="shared" si="6"/>
        <v>15.199999999999964</v>
      </c>
      <c r="E149">
        <f t="shared" si="5"/>
        <v>0.54662422937145017</v>
      </c>
    </row>
    <row r="150" spans="4:5" x14ac:dyDescent="0.25">
      <c r="D150">
        <f t="shared" si="6"/>
        <v>15.299999999999963</v>
      </c>
      <c r="E150">
        <f t="shared" si="5"/>
        <v>0.55525877162934145</v>
      </c>
    </row>
    <row r="151" spans="4:5" x14ac:dyDescent="0.25">
      <c r="D151">
        <f t="shared" si="6"/>
        <v>15.399999999999963</v>
      </c>
      <c r="E151">
        <f t="shared" si="5"/>
        <v>0.56381922680902086</v>
      </c>
    </row>
    <row r="152" spans="4:5" x14ac:dyDescent="0.25">
      <c r="D152">
        <f t="shared" si="6"/>
        <v>15.499999999999963</v>
      </c>
      <c r="E152">
        <f t="shared" si="5"/>
        <v>0.57230539247659629</v>
      </c>
    </row>
    <row r="153" spans="4:5" x14ac:dyDescent="0.25">
      <c r="D153">
        <f t="shared" si="6"/>
        <v>15.599999999999962</v>
      </c>
      <c r="E153">
        <f t="shared" ref="E153:E216" si="7">IF(D153&lt;$B$6,0,IF(D153&gt;$B$8,0,((D153-$B$6)/($B$7-$B$6))*(($B$8-D153)/($B$8-$B$7))^(($B$8-$B$7)/($B$7-$B$6))))</f>
        <v>0.58071706429046721</v>
      </c>
    </row>
    <row r="154" spans="4:5" x14ac:dyDescent="0.25">
      <c r="D154">
        <f t="shared" si="6"/>
        <v>15.699999999999962</v>
      </c>
      <c r="E154">
        <f t="shared" si="7"/>
        <v>0.5890540359720704</v>
      </c>
    </row>
    <row r="155" spans="4:5" x14ac:dyDescent="0.25">
      <c r="D155">
        <f t="shared" si="6"/>
        <v>15.799999999999962</v>
      </c>
      <c r="E155">
        <f t="shared" si="7"/>
        <v>0.59731609927601315</v>
      </c>
    </row>
    <row r="156" spans="4:5" x14ac:dyDescent="0.25">
      <c r="D156">
        <f t="shared" si="6"/>
        <v>15.899999999999961</v>
      </c>
      <c r="E156">
        <f t="shared" si="7"/>
        <v>0.60550304395957522</v>
      </c>
    </row>
    <row r="157" spans="4:5" x14ac:dyDescent="0.25">
      <c r="D157">
        <f t="shared" si="6"/>
        <v>15.999999999999961</v>
      </c>
      <c r="E157">
        <f t="shared" si="7"/>
        <v>0.61361465775156321</v>
      </c>
    </row>
    <row r="158" spans="4:5" x14ac:dyDescent="0.25">
      <c r="D158">
        <f t="shared" si="6"/>
        <v>16.099999999999962</v>
      </c>
      <c r="E158">
        <f t="shared" si="7"/>
        <v>0.62165072632049967</v>
      </c>
    </row>
    <row r="159" spans="4:5" x14ac:dyDescent="0.25">
      <c r="D159">
        <f t="shared" si="6"/>
        <v>16.199999999999964</v>
      </c>
      <c r="E159">
        <f t="shared" si="7"/>
        <v>0.62961103324212953</v>
      </c>
    </row>
    <row r="160" spans="4:5" x14ac:dyDescent="0.25">
      <c r="D160">
        <f t="shared" si="6"/>
        <v>16.299999999999965</v>
      </c>
      <c r="E160">
        <f t="shared" si="7"/>
        <v>0.63749535996622497</v>
      </c>
    </row>
    <row r="161" spans="4:5" x14ac:dyDescent="0.25">
      <c r="D161">
        <f t="shared" si="6"/>
        <v>16.399999999999967</v>
      </c>
      <c r="E161">
        <f t="shared" si="7"/>
        <v>0.64530348578267016</v>
      </c>
    </row>
    <row r="162" spans="4:5" x14ac:dyDescent="0.25">
      <c r="D162">
        <f t="shared" si="6"/>
        <v>16.499999999999968</v>
      </c>
      <c r="E162">
        <f t="shared" si="7"/>
        <v>0.65303518778680447</v>
      </c>
    </row>
    <row r="163" spans="4:5" x14ac:dyDescent="0.25">
      <c r="D163">
        <f t="shared" si="6"/>
        <v>16.599999999999969</v>
      </c>
      <c r="E163">
        <f t="shared" si="7"/>
        <v>0.66069024084400574</v>
      </c>
    </row>
    <row r="164" spans="4:5" x14ac:dyDescent="0.25">
      <c r="D164">
        <f t="shared" si="6"/>
        <v>16.699999999999971</v>
      </c>
      <c r="E164">
        <f t="shared" si="7"/>
        <v>0.66826841755349087</v>
      </c>
    </row>
    <row r="165" spans="4:5" x14ac:dyDescent="0.25">
      <c r="D165">
        <f t="shared" si="6"/>
        <v>16.799999999999972</v>
      </c>
      <c r="E165">
        <f t="shared" si="7"/>
        <v>0.67576948821131255</v>
      </c>
    </row>
    <row r="166" spans="4:5" x14ac:dyDescent="0.25">
      <c r="D166">
        <f t="shared" si="6"/>
        <v>16.899999999999974</v>
      </c>
      <c r="E166">
        <f t="shared" si="7"/>
        <v>0.6831932207725302</v>
      </c>
    </row>
    <row r="167" spans="4:5" x14ac:dyDescent="0.25">
      <c r="D167">
        <f t="shared" si="6"/>
        <v>16.999999999999975</v>
      </c>
      <c r="E167">
        <f t="shared" si="7"/>
        <v>0.69053938081252986</v>
      </c>
    </row>
    <row r="168" spans="4:5" x14ac:dyDescent="0.25">
      <c r="D168">
        <f t="shared" si="6"/>
        <v>17.099999999999977</v>
      </c>
      <c r="E168">
        <f t="shared" si="7"/>
        <v>0.69780773148747088</v>
      </c>
    </row>
    <row r="169" spans="4:5" x14ac:dyDescent="0.25">
      <c r="D169">
        <f t="shared" si="6"/>
        <v>17.199999999999978</v>
      </c>
      <c r="E169">
        <f t="shared" si="7"/>
        <v>0.70499803349383405</v>
      </c>
    </row>
    <row r="170" spans="4:5" x14ac:dyDescent="0.25">
      <c r="D170">
        <f t="shared" si="6"/>
        <v>17.299999999999979</v>
      </c>
      <c r="E170">
        <f t="shared" si="7"/>
        <v>0.71211004502704334</v>
      </c>
    </row>
    <row r="171" spans="4:5" x14ac:dyDescent="0.25">
      <c r="D171">
        <f t="shared" si="6"/>
        <v>17.399999999999981</v>
      </c>
      <c r="E171">
        <f t="shared" si="7"/>
        <v>0.71914352173913754</v>
      </c>
    </row>
    <row r="172" spans="4:5" x14ac:dyDescent="0.25">
      <c r="D172">
        <f t="shared" si="6"/>
        <v>17.499999999999982</v>
      </c>
      <c r="E172">
        <f t="shared" si="7"/>
        <v>0.72609821669546182</v>
      </c>
    </row>
    <row r="173" spans="4:5" x14ac:dyDescent="0.25">
      <c r="D173">
        <f t="shared" si="6"/>
        <v>17.599999999999984</v>
      </c>
      <c r="E173">
        <f t="shared" si="7"/>
        <v>0.73297388033035182</v>
      </c>
    </row>
    <row r="174" spans="4:5" x14ac:dyDescent="0.25">
      <c r="D174">
        <f t="shared" si="6"/>
        <v>17.699999999999985</v>
      </c>
      <c r="E174">
        <f t="shared" si="7"/>
        <v>0.73977026040177984</v>
      </c>
    </row>
    <row r="175" spans="4:5" x14ac:dyDescent="0.25">
      <c r="D175">
        <f t="shared" si="6"/>
        <v>17.799999999999986</v>
      </c>
      <c r="E175">
        <f t="shared" si="7"/>
        <v>0.74648710194493284</v>
      </c>
    </row>
    <row r="176" spans="4:5" x14ac:dyDescent="0.25">
      <c r="D176">
        <f t="shared" si="6"/>
        <v>17.899999999999988</v>
      </c>
      <c r="E176">
        <f t="shared" si="7"/>
        <v>0.75312414722468979</v>
      </c>
    </row>
    <row r="177" spans="4:5" x14ac:dyDescent="0.25">
      <c r="D177">
        <f t="shared" si="6"/>
        <v>17.999999999999989</v>
      </c>
      <c r="E177">
        <f t="shared" si="7"/>
        <v>0.75968113568696705</v>
      </c>
    </row>
    <row r="178" spans="4:5" x14ac:dyDescent="0.25">
      <c r="D178">
        <f t="shared" si="6"/>
        <v>18.099999999999991</v>
      </c>
      <c r="E178">
        <f t="shared" si="7"/>
        <v>0.76615780390889565</v>
      </c>
    </row>
    <row r="179" spans="4:5" x14ac:dyDescent="0.25">
      <c r="D179">
        <f t="shared" si="6"/>
        <v>18.199999999999992</v>
      </c>
      <c r="E179">
        <f t="shared" si="7"/>
        <v>0.77255388554779569</v>
      </c>
    </row>
    <row r="180" spans="4:5" x14ac:dyDescent="0.25">
      <c r="D180">
        <f t="shared" si="6"/>
        <v>18.299999999999994</v>
      </c>
      <c r="E180">
        <f t="shared" si="7"/>
        <v>0.77886911128891156</v>
      </c>
    </row>
    <row r="181" spans="4:5" x14ac:dyDescent="0.25">
      <c r="D181">
        <f t="shared" si="6"/>
        <v>18.399999999999995</v>
      </c>
      <c r="E181">
        <f t="shared" si="7"/>
        <v>0.78510320879187057</v>
      </c>
    </row>
    <row r="182" spans="4:5" x14ac:dyDescent="0.25">
      <c r="D182">
        <f t="shared" si="6"/>
        <v>18.499999999999996</v>
      </c>
      <c r="E182">
        <f t="shared" si="7"/>
        <v>0.79125590263582291</v>
      </c>
    </row>
    <row r="183" spans="4:5" x14ac:dyDescent="0.25">
      <c r="D183">
        <f t="shared" si="6"/>
        <v>18.599999999999998</v>
      </c>
      <c r="E183">
        <f t="shared" si="7"/>
        <v>0.79732691426322522</v>
      </c>
    </row>
    <row r="184" spans="4:5" x14ac:dyDescent="0.25">
      <c r="D184">
        <f t="shared" si="6"/>
        <v>18.7</v>
      </c>
      <c r="E184">
        <f t="shared" si="7"/>
        <v>0.8033159619222241</v>
      </c>
    </row>
    <row r="185" spans="4:5" x14ac:dyDescent="0.25">
      <c r="D185">
        <f t="shared" si="6"/>
        <v>18.8</v>
      </c>
      <c r="E185">
        <f t="shared" si="7"/>
        <v>0.80922276060759202</v>
      </c>
    </row>
    <row r="186" spans="4:5" x14ac:dyDescent="0.25">
      <c r="D186">
        <f t="shared" si="6"/>
        <v>18.900000000000002</v>
      </c>
      <c r="E186">
        <f t="shared" si="7"/>
        <v>0.81504702200017765</v>
      </c>
    </row>
    <row r="187" spans="4:5" x14ac:dyDescent="0.25">
      <c r="D187">
        <f t="shared" si="6"/>
        <v>19.000000000000004</v>
      </c>
      <c r="E187">
        <f t="shared" si="7"/>
        <v>0.82078845440481474</v>
      </c>
    </row>
    <row r="188" spans="4:5" x14ac:dyDescent="0.25">
      <c r="D188">
        <f t="shared" si="6"/>
        <v>19.100000000000005</v>
      </c>
      <c r="E188">
        <f t="shared" si="7"/>
        <v>0.82644676268664541</v>
      </c>
    </row>
    <row r="189" spans="4:5" x14ac:dyDescent="0.25">
      <c r="D189">
        <f t="shared" si="6"/>
        <v>19.200000000000006</v>
      </c>
      <c r="E189">
        <f t="shared" si="7"/>
        <v>0.83202164820580504</v>
      </c>
    </row>
    <row r="190" spans="4:5" x14ac:dyDescent="0.25">
      <c r="D190">
        <f t="shared" si="6"/>
        <v>19.300000000000008</v>
      </c>
      <c r="E190">
        <f t="shared" si="7"/>
        <v>0.83751280875041534</v>
      </c>
    </row>
    <row r="191" spans="4:5" x14ac:dyDescent="0.25">
      <c r="D191">
        <f t="shared" ref="D191:D254" si="8">+D190+0.1</f>
        <v>19.400000000000009</v>
      </c>
      <c r="E191">
        <f t="shared" si="7"/>
        <v>0.84291993846782909</v>
      </c>
    </row>
    <row r="192" spans="4:5" x14ac:dyDescent="0.25">
      <c r="D192">
        <f t="shared" si="8"/>
        <v>19.500000000000011</v>
      </c>
      <c r="E192">
        <f t="shared" si="7"/>
        <v>0.84824272779407373</v>
      </c>
    </row>
    <row r="193" spans="4:5" x14ac:dyDescent="0.25">
      <c r="D193">
        <f t="shared" si="8"/>
        <v>19.600000000000012</v>
      </c>
      <c r="E193">
        <f t="shared" si="7"/>
        <v>0.85348086338142526</v>
      </c>
    </row>
    <row r="194" spans="4:5" x14ac:dyDescent="0.25">
      <c r="D194">
        <f t="shared" si="8"/>
        <v>19.700000000000014</v>
      </c>
      <c r="E194">
        <f t="shared" si="7"/>
        <v>0.85863402802406164</v>
      </c>
    </row>
    <row r="195" spans="4:5" x14ac:dyDescent="0.25">
      <c r="D195">
        <f t="shared" si="8"/>
        <v>19.800000000000015</v>
      </c>
      <c r="E195">
        <f t="shared" si="7"/>
        <v>0.86370190058171792</v>
      </c>
    </row>
    <row r="196" spans="4:5" x14ac:dyDescent="0.25">
      <c r="D196">
        <f t="shared" si="8"/>
        <v>19.900000000000016</v>
      </c>
      <c r="E196">
        <f t="shared" si="7"/>
        <v>0.86868415590128956</v>
      </c>
    </row>
    <row r="197" spans="4:5" x14ac:dyDescent="0.25">
      <c r="D197">
        <f t="shared" si="8"/>
        <v>20.000000000000018</v>
      </c>
      <c r="E197">
        <f t="shared" si="7"/>
        <v>0.8735804647362998</v>
      </c>
    </row>
    <row r="198" spans="4:5" x14ac:dyDescent="0.25">
      <c r="D198">
        <f t="shared" si="8"/>
        <v>20.100000000000019</v>
      </c>
      <c r="E198">
        <f t="shared" si="7"/>
        <v>0.87839049366417077</v>
      </c>
    </row>
    <row r="199" spans="4:5" x14ac:dyDescent="0.25">
      <c r="D199">
        <f t="shared" si="8"/>
        <v>20.200000000000021</v>
      </c>
      <c r="E199">
        <f t="shared" si="7"/>
        <v>0.88311390500121345</v>
      </c>
    </row>
    <row r="200" spans="4:5" x14ac:dyDescent="0.25">
      <c r="D200">
        <f t="shared" si="8"/>
        <v>20.300000000000022</v>
      </c>
      <c r="E200">
        <f t="shared" si="7"/>
        <v>0.88775035671525959</v>
      </c>
    </row>
    <row r="201" spans="4:5" x14ac:dyDescent="0.25">
      <c r="D201">
        <f t="shared" si="8"/>
        <v>20.400000000000023</v>
      </c>
      <c r="E201">
        <f t="shared" si="7"/>
        <v>0.89229950233585698</v>
      </c>
    </row>
    <row r="202" spans="4:5" x14ac:dyDescent="0.25">
      <c r="D202">
        <f t="shared" si="8"/>
        <v>20.500000000000025</v>
      </c>
      <c r="E202">
        <f t="shared" si="7"/>
        <v>0.89676099086193439</v>
      </c>
    </row>
    <row r="203" spans="4:5" x14ac:dyDescent="0.25">
      <c r="D203">
        <f t="shared" si="8"/>
        <v>20.600000000000026</v>
      </c>
      <c r="E203">
        <f t="shared" si="7"/>
        <v>0.90113446666685537</v>
      </c>
    </row>
    <row r="204" spans="4:5" x14ac:dyDescent="0.25">
      <c r="D204">
        <f t="shared" si="8"/>
        <v>20.700000000000028</v>
      </c>
      <c r="E204">
        <f t="shared" si="7"/>
        <v>0.90541956940075796</v>
      </c>
    </row>
    <row r="205" spans="4:5" x14ac:dyDescent="0.25">
      <c r="D205">
        <f t="shared" si="8"/>
        <v>20.800000000000029</v>
      </c>
      <c r="E205">
        <f t="shared" si="7"/>
        <v>0.90961593389009165</v>
      </c>
    </row>
    <row r="206" spans="4:5" x14ac:dyDescent="0.25">
      <c r="D206">
        <f t="shared" si="8"/>
        <v>20.900000000000031</v>
      </c>
      <c r="E206">
        <f t="shared" si="7"/>
        <v>0.91372319003424241</v>
      </c>
    </row>
    <row r="207" spans="4:5" x14ac:dyDescent="0.25">
      <c r="D207">
        <f t="shared" si="8"/>
        <v>21.000000000000032</v>
      </c>
      <c r="E207">
        <f t="shared" si="7"/>
        <v>0.91774096269914407</v>
      </c>
    </row>
    <row r="208" spans="4:5" x14ac:dyDescent="0.25">
      <c r="D208">
        <f t="shared" si="8"/>
        <v>21.100000000000033</v>
      </c>
      <c r="E208">
        <f t="shared" si="7"/>
        <v>0.92166887160776279</v>
      </c>
    </row>
    <row r="209" spans="4:5" x14ac:dyDescent="0.25">
      <c r="D209">
        <f t="shared" si="8"/>
        <v>21.200000000000035</v>
      </c>
      <c r="E209">
        <f t="shared" si="7"/>
        <v>0.92550653122734017</v>
      </c>
    </row>
    <row r="210" spans="4:5" x14ac:dyDescent="0.25">
      <c r="D210">
        <f t="shared" si="8"/>
        <v>21.300000000000036</v>
      </c>
      <c r="E210">
        <f t="shared" si="7"/>
        <v>0.92925355065327009</v>
      </c>
    </row>
    <row r="211" spans="4:5" x14ac:dyDescent="0.25">
      <c r="D211">
        <f t="shared" si="8"/>
        <v>21.400000000000038</v>
      </c>
      <c r="E211">
        <f t="shared" si="7"/>
        <v>0.93290953348948991</v>
      </c>
    </row>
    <row r="212" spans="4:5" x14ac:dyDescent="0.25">
      <c r="D212">
        <f t="shared" si="8"/>
        <v>21.500000000000039</v>
      </c>
      <c r="E212">
        <f t="shared" si="7"/>
        <v>0.93647407772524405</v>
      </c>
    </row>
    <row r="213" spans="4:5" x14ac:dyDescent="0.25">
      <c r="D213">
        <f t="shared" si="8"/>
        <v>21.600000000000041</v>
      </c>
      <c r="E213">
        <f t="shared" si="7"/>
        <v>0.93994677560809081</v>
      </c>
    </row>
    <row r="214" spans="4:5" x14ac:dyDescent="0.25">
      <c r="D214">
        <f t="shared" si="8"/>
        <v>21.700000000000042</v>
      </c>
      <c r="E214">
        <f t="shared" si="7"/>
        <v>0.94332721351299986</v>
      </c>
    </row>
    <row r="215" spans="4:5" x14ac:dyDescent="0.25">
      <c r="D215">
        <f t="shared" si="8"/>
        <v>21.800000000000043</v>
      </c>
      <c r="E215">
        <f t="shared" si="7"/>
        <v>0.94661497180739296</v>
      </c>
    </row>
    <row r="216" spans="4:5" x14ac:dyDescent="0.25">
      <c r="D216">
        <f t="shared" si="8"/>
        <v>21.900000000000045</v>
      </c>
      <c r="E216">
        <f t="shared" si="7"/>
        <v>0.94980962471196972</v>
      </c>
    </row>
    <row r="217" spans="4:5" x14ac:dyDescent="0.25">
      <c r="D217">
        <f t="shared" si="8"/>
        <v>22.000000000000046</v>
      </c>
      <c r="E217">
        <f t="shared" ref="E217:E280" si="9">IF(D217&lt;$B$6,0,IF(D217&gt;$B$8,0,((D217-$B$6)/($B$7-$B$6))*(($B$8-D217)/($B$8-$B$7))^(($B$8-$B$7)/($B$7-$B$6))))</f>
        <v>0.9529107401571475</v>
      </c>
    </row>
    <row r="218" spans="4:5" x14ac:dyDescent="0.25">
      <c r="D218">
        <f t="shared" si="8"/>
        <v>22.100000000000048</v>
      </c>
      <c r="E218">
        <f t="shared" si="9"/>
        <v>0.95591787963494779</v>
      </c>
    </row>
    <row r="219" spans="4:5" x14ac:dyDescent="0.25">
      <c r="D219">
        <f t="shared" si="8"/>
        <v>22.200000000000049</v>
      </c>
      <c r="E219">
        <f t="shared" si="9"/>
        <v>0.95883059804613924</v>
      </c>
    </row>
    <row r="220" spans="4:5" x14ac:dyDescent="0.25">
      <c r="D220">
        <f t="shared" si="8"/>
        <v>22.30000000000005</v>
      </c>
      <c r="E220">
        <f t="shared" si="9"/>
        <v>0.96164844354245316</v>
      </c>
    </row>
    <row r="221" spans="4:5" x14ac:dyDescent="0.25">
      <c r="D221">
        <f t="shared" si="8"/>
        <v>22.400000000000052</v>
      </c>
      <c r="E221">
        <f t="shared" si="9"/>
        <v>0.96437095736366418</v>
      </c>
    </row>
    <row r="222" spans="4:5" x14ac:dyDescent="0.25">
      <c r="D222">
        <f t="shared" si="8"/>
        <v>22.500000000000053</v>
      </c>
      <c r="E222">
        <f t="shared" si="9"/>
        <v>0.96699767366933043</v>
      </c>
    </row>
    <row r="223" spans="4:5" x14ac:dyDescent="0.25">
      <c r="D223">
        <f t="shared" si="8"/>
        <v>22.600000000000055</v>
      </c>
      <c r="E223">
        <f t="shared" si="9"/>
        <v>0.96952811936496852</v>
      </c>
    </row>
    <row r="224" spans="4:5" x14ac:dyDescent="0.25">
      <c r="D224">
        <f t="shared" si="8"/>
        <v>22.700000000000056</v>
      </c>
      <c r="E224">
        <f t="shared" si="9"/>
        <v>0.97196181392243575</v>
      </c>
    </row>
    <row r="225" spans="4:5" x14ac:dyDescent="0.25">
      <c r="D225">
        <f t="shared" si="8"/>
        <v>22.800000000000058</v>
      </c>
      <c r="E225">
        <f t="shared" si="9"/>
        <v>0.97429826919426754</v>
      </c>
    </row>
    <row r="226" spans="4:5" x14ac:dyDescent="0.25">
      <c r="D226">
        <f t="shared" si="8"/>
        <v>22.900000000000059</v>
      </c>
      <c r="E226">
        <f t="shared" si="9"/>
        <v>0.97653698922172472</v>
      </c>
    </row>
    <row r="227" spans="4:5" x14ac:dyDescent="0.25">
      <c r="D227">
        <f t="shared" si="8"/>
        <v>23.00000000000006</v>
      </c>
      <c r="E227">
        <f t="shared" si="9"/>
        <v>0.97867747003627081</v>
      </c>
    </row>
    <row r="228" spans="4:5" x14ac:dyDescent="0.25">
      <c r="D228">
        <f t="shared" si="8"/>
        <v>23.100000000000062</v>
      </c>
      <c r="E228">
        <f t="shared" si="9"/>
        <v>0.98071919945420427</v>
      </c>
    </row>
    <row r="229" spans="4:5" x14ac:dyDescent="0.25">
      <c r="D229">
        <f t="shared" si="8"/>
        <v>23.200000000000063</v>
      </c>
      <c r="E229">
        <f t="shared" si="9"/>
        <v>0.98266165686414153</v>
      </c>
    </row>
    <row r="230" spans="4:5" x14ac:dyDescent="0.25">
      <c r="D230">
        <f t="shared" si="8"/>
        <v>23.300000000000065</v>
      </c>
      <c r="E230">
        <f t="shared" si="9"/>
        <v>0.984504313007039</v>
      </c>
    </row>
    <row r="231" spans="4:5" x14ac:dyDescent="0.25">
      <c r="D231">
        <f t="shared" si="8"/>
        <v>23.400000000000066</v>
      </c>
      <c r="E231">
        <f t="shared" si="9"/>
        <v>0.98624662974842825</v>
      </c>
    </row>
    <row r="232" spans="4:5" x14ac:dyDescent="0.25">
      <c r="D232">
        <f t="shared" si="8"/>
        <v>23.500000000000068</v>
      </c>
      <c r="E232">
        <f t="shared" si="9"/>
        <v>0.98788805984250649</v>
      </c>
    </row>
    <row r="233" spans="4:5" x14ac:dyDescent="0.25">
      <c r="D233">
        <f t="shared" si="8"/>
        <v>23.600000000000069</v>
      </c>
      <c r="E233">
        <f t="shared" si="9"/>
        <v>0.98942804668772455</v>
      </c>
    </row>
    <row r="234" spans="4:5" x14ac:dyDescent="0.25">
      <c r="D234">
        <f t="shared" si="8"/>
        <v>23.70000000000007</v>
      </c>
      <c r="E234">
        <f t="shared" si="9"/>
        <v>0.99086602407348101</v>
      </c>
    </row>
    <row r="235" spans="4:5" x14ac:dyDescent="0.25">
      <c r="D235">
        <f t="shared" si="8"/>
        <v>23.800000000000072</v>
      </c>
      <c r="E235">
        <f t="shared" si="9"/>
        <v>0.99220141591751387</v>
      </c>
    </row>
    <row r="236" spans="4:5" x14ac:dyDescent="0.25">
      <c r="D236">
        <f t="shared" si="8"/>
        <v>23.900000000000073</v>
      </c>
      <c r="E236">
        <f t="shared" si="9"/>
        <v>0.99343363599356194</v>
      </c>
    </row>
    <row r="237" spans="4:5" x14ac:dyDescent="0.25">
      <c r="D237">
        <f t="shared" si="8"/>
        <v>24.000000000000075</v>
      </c>
      <c r="E237">
        <f t="shared" si="9"/>
        <v>0.99456208764883747</v>
      </c>
    </row>
    <row r="238" spans="4:5" x14ac:dyDescent="0.25">
      <c r="D238">
        <f t="shared" si="8"/>
        <v>24.100000000000076</v>
      </c>
      <c r="E238">
        <f t="shared" si="9"/>
        <v>0.99558616351083185</v>
      </c>
    </row>
    <row r="239" spans="4:5" x14ac:dyDescent="0.25">
      <c r="D239">
        <f t="shared" si="8"/>
        <v>24.200000000000077</v>
      </c>
      <c r="E239">
        <f t="shared" si="9"/>
        <v>0.99650524518294559</v>
      </c>
    </row>
    <row r="240" spans="4:5" x14ac:dyDescent="0.25">
      <c r="D240">
        <f t="shared" si="8"/>
        <v>24.300000000000079</v>
      </c>
      <c r="E240">
        <f t="shared" si="9"/>
        <v>0.99731870292840252</v>
      </c>
    </row>
    <row r="241" spans="4:5" x14ac:dyDescent="0.25">
      <c r="D241">
        <f t="shared" si="8"/>
        <v>24.40000000000008</v>
      </c>
      <c r="E241">
        <f t="shared" si="9"/>
        <v>0.99802589534188679</v>
      </c>
    </row>
    <row r="242" spans="4:5" x14ac:dyDescent="0.25">
      <c r="D242">
        <f t="shared" si="8"/>
        <v>24.500000000000082</v>
      </c>
      <c r="E242">
        <f t="shared" si="9"/>
        <v>0.99862616900829049</v>
      </c>
    </row>
    <row r="243" spans="4:5" x14ac:dyDescent="0.25">
      <c r="D243">
        <f t="shared" si="8"/>
        <v>24.600000000000083</v>
      </c>
      <c r="E243">
        <f t="shared" si="9"/>
        <v>0.99911885814794366</v>
      </c>
    </row>
    <row r="244" spans="4:5" x14ac:dyDescent="0.25">
      <c r="D244">
        <f t="shared" si="8"/>
        <v>24.700000000000085</v>
      </c>
      <c r="E244">
        <f t="shared" si="9"/>
        <v>0.99950328424764601</v>
      </c>
    </row>
    <row r="245" spans="4:5" x14ac:dyDescent="0.25">
      <c r="D245">
        <f t="shared" si="8"/>
        <v>24.800000000000086</v>
      </c>
      <c r="E245">
        <f t="shared" si="9"/>
        <v>0.99977875567678165</v>
      </c>
    </row>
    <row r="246" spans="4:5" x14ac:dyDescent="0.25">
      <c r="D246">
        <f t="shared" si="8"/>
        <v>24.900000000000087</v>
      </c>
      <c r="E246">
        <f t="shared" si="9"/>
        <v>0.99994456728776515</v>
      </c>
    </row>
    <row r="247" spans="4:5" x14ac:dyDescent="0.25">
      <c r="D247">
        <f t="shared" si="8"/>
        <v>25.000000000000089</v>
      </c>
      <c r="E247">
        <f t="shared" si="9"/>
        <v>1</v>
      </c>
    </row>
    <row r="248" spans="4:5" x14ac:dyDescent="0.25">
      <c r="D248">
        <f t="shared" si="8"/>
        <v>25.10000000000009</v>
      </c>
      <c r="E248">
        <f t="shared" si="9"/>
        <v>0.99994432036650238</v>
      </c>
    </row>
    <row r="249" spans="4:5" x14ac:dyDescent="0.25">
      <c r="D249">
        <f t="shared" si="8"/>
        <v>25.200000000000092</v>
      </c>
      <c r="E249">
        <f t="shared" si="9"/>
        <v>0.99977678012227245</v>
      </c>
    </row>
    <row r="250" spans="4:5" x14ac:dyDescent="0.25">
      <c r="D250">
        <f t="shared" si="8"/>
        <v>25.300000000000093</v>
      </c>
      <c r="E250">
        <f t="shared" si="9"/>
        <v>0.99949661571344495</v>
      </c>
    </row>
    <row r="251" spans="4:5" x14ac:dyDescent="0.25">
      <c r="D251">
        <f t="shared" si="8"/>
        <v>25.400000000000095</v>
      </c>
      <c r="E251">
        <f t="shared" si="9"/>
        <v>0.99910304780619019</v>
      </c>
    </row>
    <row r="252" spans="4:5" x14ac:dyDescent="0.25">
      <c r="D252">
        <f t="shared" si="8"/>
        <v>25.500000000000096</v>
      </c>
      <c r="E252">
        <f t="shared" si="9"/>
        <v>0.99859528077426363</v>
      </c>
    </row>
    <row r="253" spans="4:5" x14ac:dyDescent="0.25">
      <c r="D253">
        <f t="shared" si="8"/>
        <v>25.600000000000097</v>
      </c>
      <c r="E253">
        <f t="shared" si="9"/>
        <v>0.9979725021640351</v>
      </c>
    </row>
    <row r="254" spans="4:5" x14ac:dyDescent="0.25">
      <c r="D254">
        <f t="shared" si="8"/>
        <v>25.700000000000099</v>
      </c>
      <c r="E254">
        <f t="shared" si="9"/>
        <v>0.99723388213574804</v>
      </c>
    </row>
    <row r="255" spans="4:5" x14ac:dyDescent="0.25">
      <c r="D255">
        <f t="shared" ref="D255:D318" si="10">+D254+0.1</f>
        <v>25.8000000000001</v>
      </c>
      <c r="E255">
        <f t="shared" si="9"/>
        <v>0.99637857287967901</v>
      </c>
    </row>
    <row r="256" spans="4:5" x14ac:dyDescent="0.25">
      <c r="D256">
        <f t="shared" si="10"/>
        <v>25.900000000000102</v>
      </c>
      <c r="E256">
        <f t="shared" si="9"/>
        <v>0.99540570800577244</v>
      </c>
    </row>
    <row r="257" spans="4:5" x14ac:dyDescent="0.25">
      <c r="D257">
        <f t="shared" si="10"/>
        <v>26.000000000000103</v>
      </c>
      <c r="E257">
        <f t="shared" si="9"/>
        <v>0.99431440190523368</v>
      </c>
    </row>
    <row r="258" spans="4:5" x14ac:dyDescent="0.25">
      <c r="D258">
        <f t="shared" si="10"/>
        <v>26.100000000000104</v>
      </c>
      <c r="E258">
        <f t="shared" si="9"/>
        <v>0.99310374908245203</v>
      </c>
    </row>
    <row r="259" spans="4:5" x14ac:dyDescent="0.25">
      <c r="D259">
        <f t="shared" si="10"/>
        <v>26.200000000000106</v>
      </c>
      <c r="E259">
        <f t="shared" si="9"/>
        <v>0.9917728234555182</v>
      </c>
    </row>
    <row r="260" spans="4:5" x14ac:dyDescent="0.25">
      <c r="D260">
        <f t="shared" si="10"/>
        <v>26.300000000000107</v>
      </c>
      <c r="E260">
        <f t="shared" si="9"/>
        <v>0.99032067762347198</v>
      </c>
    </row>
    <row r="261" spans="4:5" x14ac:dyDescent="0.25">
      <c r="D261">
        <f t="shared" si="10"/>
        <v>26.400000000000109</v>
      </c>
      <c r="E261">
        <f t="shared" si="9"/>
        <v>0.98874634209828338</v>
      </c>
    </row>
    <row r="262" spans="4:5" x14ac:dyDescent="0.25">
      <c r="D262">
        <f t="shared" si="10"/>
        <v>26.50000000000011</v>
      </c>
      <c r="E262">
        <f t="shared" si="9"/>
        <v>0.98704882449942888</v>
      </c>
    </row>
    <row r="263" spans="4:5" x14ac:dyDescent="0.25">
      <c r="D263">
        <f t="shared" si="10"/>
        <v>26.600000000000112</v>
      </c>
      <c r="E263">
        <f t="shared" si="9"/>
        <v>0.98522710870876207</v>
      </c>
    </row>
    <row r="264" spans="4:5" x14ac:dyDescent="0.25">
      <c r="D264">
        <f t="shared" si="10"/>
        <v>26.700000000000113</v>
      </c>
      <c r="E264">
        <f t="shared" si="9"/>
        <v>0.98328015398321345</v>
      </c>
    </row>
    <row r="265" spans="4:5" x14ac:dyDescent="0.25">
      <c r="D265">
        <f t="shared" si="10"/>
        <v>26.800000000000114</v>
      </c>
      <c r="E265">
        <f t="shared" si="9"/>
        <v>0.98120689402265882</v>
      </c>
    </row>
    <row r="266" spans="4:5" x14ac:dyDescent="0.25">
      <c r="D266">
        <f t="shared" si="10"/>
        <v>26.900000000000116</v>
      </c>
      <c r="E266">
        <f t="shared" si="9"/>
        <v>0.97900623599010606</v>
      </c>
    </row>
    <row r="267" spans="4:5" x14ac:dyDescent="0.25">
      <c r="D267">
        <f t="shared" si="10"/>
        <v>27.000000000000117</v>
      </c>
      <c r="E267">
        <f t="shared" si="9"/>
        <v>0.97667705948111772</v>
      </c>
    </row>
    <row r="268" spans="4:5" x14ac:dyDescent="0.25">
      <c r="D268">
        <f t="shared" si="10"/>
        <v>27.100000000000119</v>
      </c>
      <c r="E268">
        <f t="shared" si="9"/>
        <v>0.97421821543915565</v>
      </c>
    </row>
    <row r="269" spans="4:5" x14ac:dyDescent="0.25">
      <c r="D269">
        <f t="shared" si="10"/>
        <v>27.20000000000012</v>
      </c>
      <c r="E269">
        <f t="shared" si="9"/>
        <v>0.97162852501326213</v>
      </c>
    </row>
    <row r="270" spans="4:5" x14ac:dyDescent="0.25">
      <c r="D270">
        <f t="shared" si="10"/>
        <v>27.300000000000122</v>
      </c>
      <c r="E270">
        <f t="shared" si="9"/>
        <v>0.96890677835421746</v>
      </c>
    </row>
    <row r="271" spans="4:5" x14ac:dyDescent="0.25">
      <c r="D271">
        <f t="shared" si="10"/>
        <v>27.400000000000123</v>
      </c>
      <c r="E271">
        <f t="shared" si="9"/>
        <v>0.96605173334498584</v>
      </c>
    </row>
    <row r="272" spans="4:5" x14ac:dyDescent="0.25">
      <c r="D272">
        <f t="shared" si="10"/>
        <v>27.500000000000124</v>
      </c>
      <c r="E272">
        <f t="shared" si="9"/>
        <v>0.96306211426092903</v>
      </c>
    </row>
    <row r="273" spans="4:5" x14ac:dyDescent="0.25">
      <c r="D273">
        <f t="shared" si="10"/>
        <v>27.600000000000126</v>
      </c>
      <c r="E273">
        <f t="shared" si="9"/>
        <v>0.95993661035488043</v>
      </c>
    </row>
    <row r="274" spans="4:5" x14ac:dyDescent="0.25">
      <c r="D274">
        <f t="shared" si="10"/>
        <v>27.700000000000127</v>
      </c>
      <c r="E274">
        <f t="shared" si="9"/>
        <v>0.95667387436176765</v>
      </c>
    </row>
    <row r="275" spans="4:5" x14ac:dyDescent="0.25">
      <c r="D275">
        <f t="shared" si="10"/>
        <v>27.800000000000129</v>
      </c>
      <c r="E275">
        <f t="shared" si="9"/>
        <v>0.95327252091700487</v>
      </c>
    </row>
    <row r="276" spans="4:5" x14ac:dyDescent="0.25">
      <c r="D276">
        <f t="shared" si="10"/>
        <v>27.90000000000013</v>
      </c>
      <c r="E276">
        <f t="shared" si="9"/>
        <v>0.94973112488238232</v>
      </c>
    </row>
    <row r="277" spans="4:5" x14ac:dyDescent="0.25">
      <c r="D277">
        <f t="shared" si="10"/>
        <v>28.000000000000131</v>
      </c>
      <c r="E277">
        <f t="shared" si="9"/>
        <v>0.9460482195726243</v>
      </c>
    </row>
    <row r="278" spans="4:5" x14ac:dyDescent="0.25">
      <c r="D278">
        <f t="shared" si="10"/>
        <v>28.100000000000133</v>
      </c>
      <c r="E278">
        <f t="shared" si="9"/>
        <v>0.94222229487517539</v>
      </c>
    </row>
    <row r="279" spans="4:5" x14ac:dyDescent="0.25">
      <c r="D279">
        <f t="shared" si="10"/>
        <v>28.200000000000134</v>
      </c>
      <c r="E279">
        <f t="shared" si="9"/>
        <v>0.93825179525510127</v>
      </c>
    </row>
    <row r="280" spans="4:5" x14ac:dyDescent="0.25">
      <c r="D280">
        <f t="shared" si="10"/>
        <v>28.300000000000136</v>
      </c>
      <c r="E280">
        <f t="shared" si="9"/>
        <v>0.93413511763623758</v>
      </c>
    </row>
    <row r="281" spans="4:5" x14ac:dyDescent="0.25">
      <c r="D281">
        <f t="shared" si="10"/>
        <v>28.400000000000137</v>
      </c>
      <c r="E281">
        <f t="shared" ref="E281:E344" si="11">IF(D281&lt;$B$6,0,IF(D281&gt;$B$8,0,((D281-$B$6)/($B$7-$B$6))*(($B$8-D281)/($B$8-$B$7))^(($B$8-$B$7)/($B$7-$B$6))))</f>
        <v>0.92987060914890307</v>
      </c>
    </row>
    <row r="282" spans="4:5" x14ac:dyDescent="0.25">
      <c r="D282">
        <f t="shared" si="10"/>
        <v>28.500000000000139</v>
      </c>
      <c r="E282">
        <f t="shared" si="11"/>
        <v>0.92545656473355642</v>
      </c>
    </row>
    <row r="283" spans="4:5" x14ac:dyDescent="0.25">
      <c r="D283">
        <f t="shared" si="10"/>
        <v>28.60000000000014</v>
      </c>
      <c r="E283">
        <f t="shared" si="11"/>
        <v>0.92089122458876882</v>
      </c>
    </row>
    <row r="284" spans="4:5" x14ac:dyDescent="0.25">
      <c r="D284">
        <f t="shared" si="10"/>
        <v>28.700000000000141</v>
      </c>
      <c r="E284">
        <f t="shared" si="11"/>
        <v>0.91617277145073228</v>
      </c>
    </row>
    <row r="285" spans="4:5" x14ac:dyDescent="0.25">
      <c r="D285">
        <f t="shared" si="10"/>
        <v>28.800000000000143</v>
      </c>
      <c r="E285">
        <f t="shared" si="11"/>
        <v>0.91129932769026034</v>
      </c>
    </row>
    <row r="286" spans="4:5" x14ac:dyDescent="0.25">
      <c r="D286">
        <f t="shared" si="10"/>
        <v>28.900000000000144</v>
      </c>
      <c r="E286">
        <f t="shared" si="11"/>
        <v>0.90626895221181125</v>
      </c>
    </row>
    <row r="287" spans="4:5" x14ac:dyDescent="0.25">
      <c r="D287">
        <f t="shared" si="10"/>
        <v>29.000000000000146</v>
      </c>
      <c r="E287">
        <f t="shared" si="11"/>
        <v>0.90107963713747496</v>
      </c>
    </row>
    <row r="288" spans="4:5" x14ac:dyDescent="0.25">
      <c r="D288">
        <f t="shared" si="10"/>
        <v>29.100000000000147</v>
      </c>
      <c r="E288">
        <f t="shared" si="11"/>
        <v>0.89572930425708031</v>
      </c>
    </row>
    <row r="289" spans="4:5" x14ac:dyDescent="0.25">
      <c r="D289">
        <f t="shared" si="10"/>
        <v>29.200000000000149</v>
      </c>
      <c r="E289">
        <f t="shared" si="11"/>
        <v>0.89021580122357502</v>
      </c>
    </row>
    <row r="290" spans="4:5" x14ac:dyDescent="0.25">
      <c r="D290">
        <f t="shared" si="10"/>
        <v>29.30000000000015</v>
      </c>
      <c r="E290">
        <f t="shared" si="11"/>
        <v>0.88453689747057385</v>
      </c>
    </row>
    <row r="291" spans="4:5" x14ac:dyDescent="0.25">
      <c r="D291">
        <f t="shared" si="10"/>
        <v>29.400000000000151</v>
      </c>
      <c r="E291">
        <f t="shared" si="11"/>
        <v>0.87869027982642101</v>
      </c>
    </row>
    <row r="292" spans="4:5" x14ac:dyDescent="0.25">
      <c r="D292">
        <f t="shared" si="10"/>
        <v>29.500000000000153</v>
      </c>
      <c r="E292">
        <f t="shared" si="11"/>
        <v>0.8726735477962444</v>
      </c>
    </row>
    <row r="293" spans="4:5" x14ac:dyDescent="0.25">
      <c r="D293">
        <f t="shared" si="10"/>
        <v>29.600000000000154</v>
      </c>
      <c r="E293">
        <f t="shared" si="11"/>
        <v>0.86648420848020924</v>
      </c>
    </row>
    <row r="294" spans="4:5" x14ac:dyDescent="0.25">
      <c r="D294">
        <f t="shared" si="10"/>
        <v>29.700000000000156</v>
      </c>
      <c r="E294">
        <f t="shared" si="11"/>
        <v>0.8601196710924891</v>
      </c>
    </row>
    <row r="295" spans="4:5" x14ac:dyDescent="0.25">
      <c r="D295">
        <f t="shared" si="10"/>
        <v>29.800000000000157</v>
      </c>
      <c r="E295">
        <f t="shared" si="11"/>
        <v>0.85357724104125576</v>
      </c>
    </row>
    <row r="296" spans="4:5" x14ac:dyDescent="0.25">
      <c r="D296">
        <f t="shared" si="10"/>
        <v>29.900000000000158</v>
      </c>
      <c r="E296">
        <f t="shared" si="11"/>
        <v>0.84685411352519602</v>
      </c>
    </row>
    <row r="297" spans="4:5" x14ac:dyDescent="0.25">
      <c r="D297">
        <f t="shared" si="10"/>
        <v>30.00000000000016</v>
      </c>
      <c r="E297">
        <f t="shared" si="11"/>
        <v>0.83994736659657088</v>
      </c>
    </row>
    <row r="298" spans="4:5" x14ac:dyDescent="0.25">
      <c r="D298">
        <f t="shared" si="10"/>
        <v>30.100000000000161</v>
      </c>
      <c r="E298">
        <f t="shared" si="11"/>
        <v>0.83285395363454795</v>
      </c>
    </row>
    <row r="299" spans="4:5" x14ac:dyDescent="0.25">
      <c r="D299">
        <f t="shared" si="10"/>
        <v>30.200000000000163</v>
      </c>
      <c r="E299">
        <f t="shared" si="11"/>
        <v>0.82557069516530912</v>
      </c>
    </row>
    <row r="300" spans="4:5" x14ac:dyDescent="0.25">
      <c r="D300">
        <f t="shared" si="10"/>
        <v>30.300000000000164</v>
      </c>
      <c r="E300">
        <f t="shared" si="11"/>
        <v>0.81809426995711354</v>
      </c>
    </row>
    <row r="301" spans="4:5" x14ac:dyDescent="0.25">
      <c r="D301">
        <f t="shared" si="10"/>
        <v>30.400000000000166</v>
      </c>
      <c r="E301">
        <f t="shared" si="11"/>
        <v>0.81042120530886563</v>
      </c>
    </row>
    <row r="302" spans="4:5" x14ac:dyDescent="0.25">
      <c r="D302">
        <f t="shared" si="10"/>
        <v>30.500000000000167</v>
      </c>
      <c r="E302">
        <f t="shared" si="11"/>
        <v>0.80254786643960374</v>
      </c>
    </row>
    <row r="303" spans="4:5" x14ac:dyDescent="0.25">
      <c r="D303">
        <f t="shared" si="10"/>
        <v>30.600000000000168</v>
      </c>
      <c r="E303">
        <f t="shared" si="11"/>
        <v>0.79447044487334406</v>
      </c>
    </row>
    <row r="304" spans="4:5" x14ac:dyDescent="0.25">
      <c r="D304">
        <f t="shared" si="10"/>
        <v>30.70000000000017</v>
      </c>
      <c r="E304">
        <f t="shared" si="11"/>
        <v>0.78618494569861586</v>
      </c>
    </row>
    <row r="305" spans="4:5" x14ac:dyDescent="0.25">
      <c r="D305">
        <f t="shared" si="10"/>
        <v>30.800000000000171</v>
      </c>
      <c r="E305">
        <f t="shared" si="11"/>
        <v>0.77768717356432626</v>
      </c>
    </row>
    <row r="306" spans="4:5" x14ac:dyDescent="0.25">
      <c r="D306">
        <f t="shared" si="10"/>
        <v>30.900000000000173</v>
      </c>
      <c r="E306">
        <f t="shared" si="11"/>
        <v>0.76897271725282368</v>
      </c>
    </row>
    <row r="307" spans="4:5" x14ac:dyDescent="0.25">
      <c r="D307">
        <f t="shared" si="10"/>
        <v>31.000000000000174</v>
      </c>
      <c r="E307">
        <f t="shared" si="11"/>
        <v>0.76003693264655825</v>
      </c>
    </row>
    <row r="308" spans="4:5" x14ac:dyDescent="0.25">
      <c r="D308">
        <f t="shared" si="10"/>
        <v>31.100000000000176</v>
      </c>
      <c r="E308">
        <f t="shared" si="11"/>
        <v>0.7508749238757737</v>
      </c>
    </row>
    <row r="309" spans="4:5" x14ac:dyDescent="0.25">
      <c r="D309">
        <f t="shared" si="10"/>
        <v>31.200000000000177</v>
      </c>
      <c r="E309">
        <f t="shared" si="11"/>
        <v>0.74148152240027509</v>
      </c>
    </row>
    <row r="310" spans="4:5" x14ac:dyDescent="0.25">
      <c r="D310">
        <f t="shared" si="10"/>
        <v>31.300000000000178</v>
      </c>
      <c r="E310">
        <f t="shared" si="11"/>
        <v>0.73185126373728793</v>
      </c>
    </row>
    <row r="311" spans="4:5" x14ac:dyDescent="0.25">
      <c r="D311">
        <f t="shared" si="10"/>
        <v>31.40000000000018</v>
      </c>
      <c r="E311">
        <f t="shared" si="11"/>
        <v>0.72197836149827943</v>
      </c>
    </row>
    <row r="312" spans="4:5" x14ac:dyDescent="0.25">
      <c r="D312">
        <f t="shared" si="10"/>
        <v>31.500000000000181</v>
      </c>
      <c r="E312">
        <f t="shared" si="11"/>
        <v>0.71185667833845734</v>
      </c>
    </row>
    <row r="313" spans="4:5" x14ac:dyDescent="0.25">
      <c r="D313">
        <f t="shared" si="10"/>
        <v>31.600000000000183</v>
      </c>
      <c r="E313">
        <f t="shared" si="11"/>
        <v>0.70147969335110649</v>
      </c>
    </row>
    <row r="314" spans="4:5" x14ac:dyDescent="0.25">
      <c r="D314">
        <f t="shared" si="10"/>
        <v>31.700000000000184</v>
      </c>
      <c r="E314">
        <f t="shared" si="11"/>
        <v>0.69084046535195165</v>
      </c>
    </row>
    <row r="315" spans="4:5" x14ac:dyDescent="0.25">
      <c r="D315">
        <f t="shared" si="10"/>
        <v>31.800000000000185</v>
      </c>
      <c r="E315">
        <f t="shared" si="11"/>
        <v>0.67993159139241144</v>
      </c>
    </row>
    <row r="316" spans="4:5" x14ac:dyDescent="0.25">
      <c r="D316">
        <f t="shared" si="10"/>
        <v>31.900000000000187</v>
      </c>
      <c r="E316">
        <f t="shared" si="11"/>
        <v>0.66874515970990156</v>
      </c>
    </row>
    <row r="317" spans="4:5" x14ac:dyDescent="0.25">
      <c r="D317">
        <f t="shared" si="10"/>
        <v>32.000000000000185</v>
      </c>
      <c r="E317">
        <f t="shared" si="11"/>
        <v>0.65727269616169615</v>
      </c>
    </row>
    <row r="318" spans="4:5" x14ac:dyDescent="0.25">
      <c r="D318">
        <f t="shared" si="10"/>
        <v>32.100000000000186</v>
      </c>
      <c r="E318">
        <f t="shared" si="11"/>
        <v>0.645505102987602</v>
      </c>
    </row>
    <row r="319" spans="4:5" x14ac:dyDescent="0.25">
      <c r="D319">
        <f t="shared" ref="D319:D382" si="12">+D318+0.1</f>
        <v>32.200000000000188</v>
      </c>
      <c r="E319">
        <f t="shared" si="11"/>
        <v>0.63343258849450412</v>
      </c>
    </row>
    <row r="320" spans="4:5" x14ac:dyDescent="0.25">
      <c r="D320">
        <f t="shared" si="12"/>
        <v>32.300000000000189</v>
      </c>
      <c r="E320">
        <f t="shared" si="11"/>
        <v>0.621044585937366</v>
      </c>
    </row>
    <row r="321" spans="4:5" x14ac:dyDescent="0.25">
      <c r="D321">
        <f t="shared" si="12"/>
        <v>32.40000000000019</v>
      </c>
      <c r="E321">
        <f t="shared" si="11"/>
        <v>0.6083296594661225</v>
      </c>
    </row>
    <row r="322" spans="4:5" x14ac:dyDescent="0.25">
      <c r="D322">
        <f t="shared" si="12"/>
        <v>32.500000000000192</v>
      </c>
      <c r="E322">
        <f t="shared" si="11"/>
        <v>0.59527539448804945</v>
      </c>
    </row>
    <row r="323" spans="4:5" x14ac:dyDescent="0.25">
      <c r="D323">
        <f t="shared" si="12"/>
        <v>32.600000000000193</v>
      </c>
      <c r="E323">
        <f t="shared" si="11"/>
        <v>0.58186826912229994</v>
      </c>
    </row>
    <row r="324" spans="4:5" x14ac:dyDescent="0.25">
      <c r="D324">
        <f t="shared" si="12"/>
        <v>32.700000000000195</v>
      </c>
      <c r="E324">
        <f t="shared" si="11"/>
        <v>0.5680935025438737</v>
      </c>
    </row>
    <row r="325" spans="4:5" x14ac:dyDescent="0.25">
      <c r="D325">
        <f t="shared" si="12"/>
        <v>32.800000000000196</v>
      </c>
      <c r="E325">
        <f t="shared" si="11"/>
        <v>0.55393487485309223</v>
      </c>
    </row>
    <row r="326" spans="4:5" x14ac:dyDescent="0.25">
      <c r="D326">
        <f t="shared" si="12"/>
        <v>32.900000000000198</v>
      </c>
      <c r="E326">
        <f t="shared" si="11"/>
        <v>0.53937451155620664</v>
      </c>
    </row>
    <row r="327" spans="4:5" x14ac:dyDescent="0.25">
      <c r="D327">
        <f t="shared" si="12"/>
        <v>33.000000000000199</v>
      </c>
      <c r="E327">
        <f t="shared" si="11"/>
        <v>0.52439262364749017</v>
      </c>
    </row>
    <row r="328" spans="4:5" x14ac:dyDescent="0.25">
      <c r="D328">
        <f t="shared" si="12"/>
        <v>33.1000000000002</v>
      </c>
      <c r="E328">
        <f t="shared" si="11"/>
        <v>0.50896719141419489</v>
      </c>
    </row>
    <row r="329" spans="4:5" x14ac:dyDescent="0.25">
      <c r="D329">
        <f t="shared" si="12"/>
        <v>33.200000000000202</v>
      </c>
      <c r="E329">
        <f t="shared" si="11"/>
        <v>0.49307357610069907</v>
      </c>
    </row>
    <row r="330" spans="4:5" x14ac:dyDescent="0.25">
      <c r="D330">
        <f t="shared" si="12"/>
        <v>33.300000000000203</v>
      </c>
      <c r="E330">
        <f t="shared" si="11"/>
        <v>0.47668403794525305</v>
      </c>
    </row>
    <row r="331" spans="4:5" x14ac:dyDescent="0.25">
      <c r="D331">
        <f t="shared" si="12"/>
        <v>33.400000000000205</v>
      </c>
      <c r="E331">
        <f t="shared" si="11"/>
        <v>0.4597671310302851</v>
      </c>
    </row>
    <row r="332" spans="4:5" x14ac:dyDescent="0.25">
      <c r="D332">
        <f t="shared" si="12"/>
        <v>33.500000000000206</v>
      </c>
      <c r="E332">
        <f t="shared" si="11"/>
        <v>0.4422869335740468</v>
      </c>
    </row>
    <row r="333" spans="4:5" x14ac:dyDescent="0.25">
      <c r="D333">
        <f t="shared" si="12"/>
        <v>33.600000000000207</v>
      </c>
      <c r="E333">
        <f t="shared" si="11"/>
        <v>0.42420205463136229</v>
      </c>
    </row>
    <row r="334" spans="4:5" x14ac:dyDescent="0.25">
      <c r="D334">
        <f t="shared" si="12"/>
        <v>33.700000000000209</v>
      </c>
      <c r="E334">
        <f t="shared" si="11"/>
        <v>0.40546433113191671</v>
      </c>
    </row>
    <row r="335" spans="4:5" x14ac:dyDescent="0.25">
      <c r="D335">
        <f t="shared" si="12"/>
        <v>33.80000000000021</v>
      </c>
      <c r="E335">
        <f t="shared" si="11"/>
        <v>0.38601708665235013</v>
      </c>
    </row>
    <row r="336" spans="4:5" x14ac:dyDescent="0.25">
      <c r="D336">
        <f t="shared" si="12"/>
        <v>33.900000000000212</v>
      </c>
      <c r="E336">
        <f t="shared" si="11"/>
        <v>0.36579275433000136</v>
      </c>
    </row>
    <row r="337" spans="4:5" x14ac:dyDescent="0.25">
      <c r="D337">
        <f t="shared" si="12"/>
        <v>34.000000000000213</v>
      </c>
      <c r="E337">
        <f t="shared" si="11"/>
        <v>0.34470955040505563</v>
      </c>
    </row>
    <row r="338" spans="4:5" x14ac:dyDescent="0.25">
      <c r="D338">
        <f t="shared" si="12"/>
        <v>34.100000000000215</v>
      </c>
      <c r="E338">
        <f t="shared" si="11"/>
        <v>0.32266668193955733</v>
      </c>
    </row>
    <row r="339" spans="4:5" x14ac:dyDescent="0.25">
      <c r="D339">
        <f t="shared" si="12"/>
        <v>34.200000000000216</v>
      </c>
      <c r="E339">
        <f t="shared" si="11"/>
        <v>0.29953719939576007</v>
      </c>
    </row>
    <row r="340" spans="4:5" x14ac:dyDescent="0.25">
      <c r="D340">
        <f t="shared" si="12"/>
        <v>34.300000000000217</v>
      </c>
      <c r="E340">
        <f t="shared" si="11"/>
        <v>0.27515687886311885</v>
      </c>
    </row>
    <row r="341" spans="4:5" x14ac:dyDescent="0.25">
      <c r="D341">
        <f t="shared" si="12"/>
        <v>34.400000000000219</v>
      </c>
      <c r="E341">
        <f t="shared" si="11"/>
        <v>0.24930600200531092</v>
      </c>
    </row>
    <row r="342" spans="4:5" x14ac:dyDescent="0.25">
      <c r="D342">
        <f t="shared" si="12"/>
        <v>34.50000000000022</v>
      </c>
      <c r="E342">
        <f t="shared" si="11"/>
        <v>0.22167743868852094</v>
      </c>
    </row>
    <row r="343" spans="4:5" x14ac:dyDescent="0.25">
      <c r="D343">
        <f t="shared" si="12"/>
        <v>34.600000000000222</v>
      </c>
      <c r="E343">
        <f t="shared" si="11"/>
        <v>0.19181556362669494</v>
      </c>
    </row>
    <row r="344" spans="4:5" x14ac:dyDescent="0.25">
      <c r="D344">
        <f t="shared" si="12"/>
        <v>34.700000000000223</v>
      </c>
      <c r="E344">
        <f t="shared" si="11"/>
        <v>0.15898391866498299</v>
      </c>
    </row>
    <row r="345" spans="4:5" x14ac:dyDescent="0.25">
      <c r="D345">
        <f t="shared" si="12"/>
        <v>34.800000000000225</v>
      </c>
      <c r="E345">
        <f t="shared" ref="E345:E397" si="13">IF(D345&lt;$B$6,0,IF(D345&gt;$B$8,0,((D345-$B$6)/($B$7-$B$6))*(($B$8-D345)/($B$8-$B$7))^(($B$8-$B$7)/($B$7-$B$6))))</f>
        <v>0.12181864155495206</v>
      </c>
    </row>
    <row r="346" spans="4:5" x14ac:dyDescent="0.25">
      <c r="D346">
        <f t="shared" si="12"/>
        <v>34.900000000000226</v>
      </c>
      <c r="E346">
        <f t="shared" si="13"/>
        <v>7.7050374637856814E-2</v>
      </c>
    </row>
    <row r="347" spans="4:5" x14ac:dyDescent="0.25">
      <c r="D347">
        <f t="shared" si="12"/>
        <v>35.000000000000227</v>
      </c>
      <c r="E347">
        <f t="shared" si="13"/>
        <v>0</v>
      </c>
    </row>
    <row r="348" spans="4:5" x14ac:dyDescent="0.25">
      <c r="D348">
        <f t="shared" si="12"/>
        <v>35.100000000000229</v>
      </c>
      <c r="E348">
        <f t="shared" si="13"/>
        <v>0</v>
      </c>
    </row>
    <row r="349" spans="4:5" x14ac:dyDescent="0.25">
      <c r="D349">
        <f t="shared" si="12"/>
        <v>35.20000000000023</v>
      </c>
      <c r="E349">
        <f t="shared" si="13"/>
        <v>0</v>
      </c>
    </row>
    <row r="350" spans="4:5" x14ac:dyDescent="0.25">
      <c r="D350">
        <f t="shared" si="12"/>
        <v>35.300000000000232</v>
      </c>
      <c r="E350">
        <f t="shared" si="13"/>
        <v>0</v>
      </c>
    </row>
    <row r="351" spans="4:5" x14ac:dyDescent="0.25">
      <c r="D351">
        <f t="shared" si="12"/>
        <v>35.400000000000233</v>
      </c>
      <c r="E351">
        <f t="shared" si="13"/>
        <v>0</v>
      </c>
    </row>
    <row r="352" spans="4:5" x14ac:dyDescent="0.25">
      <c r="D352">
        <f t="shared" si="12"/>
        <v>35.500000000000234</v>
      </c>
      <c r="E352">
        <f t="shared" si="13"/>
        <v>0</v>
      </c>
    </row>
    <row r="353" spans="4:5" x14ac:dyDescent="0.25">
      <c r="D353">
        <f t="shared" si="12"/>
        <v>35.600000000000236</v>
      </c>
      <c r="E353">
        <f t="shared" si="13"/>
        <v>0</v>
      </c>
    </row>
    <row r="354" spans="4:5" x14ac:dyDescent="0.25">
      <c r="D354">
        <f t="shared" si="12"/>
        <v>35.700000000000237</v>
      </c>
      <c r="E354">
        <f t="shared" si="13"/>
        <v>0</v>
      </c>
    </row>
    <row r="355" spans="4:5" x14ac:dyDescent="0.25">
      <c r="D355">
        <f t="shared" si="12"/>
        <v>35.800000000000239</v>
      </c>
      <c r="E355">
        <f t="shared" si="13"/>
        <v>0</v>
      </c>
    </row>
    <row r="356" spans="4:5" x14ac:dyDescent="0.25">
      <c r="D356">
        <f t="shared" si="12"/>
        <v>35.90000000000024</v>
      </c>
      <c r="E356">
        <f t="shared" si="13"/>
        <v>0</v>
      </c>
    </row>
    <row r="357" spans="4:5" x14ac:dyDescent="0.25">
      <c r="D357">
        <f t="shared" si="12"/>
        <v>36.000000000000242</v>
      </c>
      <c r="E357">
        <f t="shared" si="13"/>
        <v>0</v>
      </c>
    </row>
    <row r="358" spans="4:5" x14ac:dyDescent="0.25">
      <c r="D358">
        <f t="shared" si="12"/>
        <v>36.100000000000243</v>
      </c>
      <c r="E358">
        <f t="shared" si="13"/>
        <v>0</v>
      </c>
    </row>
    <row r="359" spans="4:5" x14ac:dyDescent="0.25">
      <c r="D359">
        <f t="shared" si="12"/>
        <v>36.200000000000244</v>
      </c>
      <c r="E359">
        <f t="shared" si="13"/>
        <v>0</v>
      </c>
    </row>
    <row r="360" spans="4:5" x14ac:dyDescent="0.25">
      <c r="D360">
        <f t="shared" si="12"/>
        <v>36.300000000000246</v>
      </c>
      <c r="E360">
        <f t="shared" si="13"/>
        <v>0</v>
      </c>
    </row>
    <row r="361" spans="4:5" x14ac:dyDescent="0.25">
      <c r="D361">
        <f t="shared" si="12"/>
        <v>36.400000000000247</v>
      </c>
      <c r="E361">
        <f t="shared" si="13"/>
        <v>0</v>
      </c>
    </row>
    <row r="362" spans="4:5" x14ac:dyDescent="0.25">
      <c r="D362">
        <f t="shared" si="12"/>
        <v>36.500000000000249</v>
      </c>
      <c r="E362">
        <f t="shared" si="13"/>
        <v>0</v>
      </c>
    </row>
    <row r="363" spans="4:5" x14ac:dyDescent="0.25">
      <c r="D363">
        <f t="shared" si="12"/>
        <v>36.60000000000025</v>
      </c>
      <c r="E363">
        <f t="shared" si="13"/>
        <v>0</v>
      </c>
    </row>
    <row r="364" spans="4:5" x14ac:dyDescent="0.25">
      <c r="D364">
        <f t="shared" si="12"/>
        <v>36.700000000000252</v>
      </c>
      <c r="E364">
        <f t="shared" si="13"/>
        <v>0</v>
      </c>
    </row>
    <row r="365" spans="4:5" x14ac:dyDescent="0.25">
      <c r="D365">
        <f t="shared" si="12"/>
        <v>36.800000000000253</v>
      </c>
      <c r="E365">
        <f t="shared" si="13"/>
        <v>0</v>
      </c>
    </row>
    <row r="366" spans="4:5" x14ac:dyDescent="0.25">
      <c r="D366">
        <f t="shared" si="12"/>
        <v>36.900000000000254</v>
      </c>
      <c r="E366">
        <f t="shared" si="13"/>
        <v>0</v>
      </c>
    </row>
    <row r="367" spans="4:5" x14ac:dyDescent="0.25">
      <c r="D367">
        <f t="shared" si="12"/>
        <v>37.000000000000256</v>
      </c>
      <c r="E367">
        <f t="shared" si="13"/>
        <v>0</v>
      </c>
    </row>
    <row r="368" spans="4:5" x14ac:dyDescent="0.25">
      <c r="D368">
        <f t="shared" si="12"/>
        <v>37.100000000000257</v>
      </c>
      <c r="E368">
        <f t="shared" si="13"/>
        <v>0</v>
      </c>
    </row>
    <row r="369" spans="4:5" x14ac:dyDescent="0.25">
      <c r="D369">
        <f t="shared" si="12"/>
        <v>37.200000000000259</v>
      </c>
      <c r="E369">
        <f t="shared" si="13"/>
        <v>0</v>
      </c>
    </row>
    <row r="370" spans="4:5" x14ac:dyDescent="0.25">
      <c r="D370">
        <f t="shared" si="12"/>
        <v>37.30000000000026</v>
      </c>
      <c r="E370">
        <f t="shared" si="13"/>
        <v>0</v>
      </c>
    </row>
    <row r="371" spans="4:5" x14ac:dyDescent="0.25">
      <c r="D371">
        <f t="shared" si="12"/>
        <v>37.400000000000261</v>
      </c>
      <c r="E371">
        <f t="shared" si="13"/>
        <v>0</v>
      </c>
    </row>
    <row r="372" spans="4:5" x14ac:dyDescent="0.25">
      <c r="D372">
        <f t="shared" si="12"/>
        <v>37.500000000000263</v>
      </c>
      <c r="E372">
        <f t="shared" si="13"/>
        <v>0</v>
      </c>
    </row>
    <row r="373" spans="4:5" x14ac:dyDescent="0.25">
      <c r="D373">
        <f t="shared" si="12"/>
        <v>37.600000000000264</v>
      </c>
      <c r="E373">
        <f t="shared" si="13"/>
        <v>0</v>
      </c>
    </row>
    <row r="374" spans="4:5" x14ac:dyDescent="0.25">
      <c r="D374">
        <f t="shared" si="12"/>
        <v>37.700000000000266</v>
      </c>
      <c r="E374">
        <f t="shared" si="13"/>
        <v>0</v>
      </c>
    </row>
    <row r="375" spans="4:5" x14ac:dyDescent="0.25">
      <c r="D375">
        <f t="shared" si="12"/>
        <v>37.800000000000267</v>
      </c>
      <c r="E375">
        <f t="shared" si="13"/>
        <v>0</v>
      </c>
    </row>
    <row r="376" spans="4:5" x14ac:dyDescent="0.25">
      <c r="D376">
        <f t="shared" si="12"/>
        <v>37.900000000000269</v>
      </c>
      <c r="E376">
        <f t="shared" si="13"/>
        <v>0</v>
      </c>
    </row>
    <row r="377" spans="4:5" x14ac:dyDescent="0.25">
      <c r="D377">
        <f t="shared" si="12"/>
        <v>38.00000000000027</v>
      </c>
      <c r="E377">
        <f t="shared" si="13"/>
        <v>0</v>
      </c>
    </row>
    <row r="378" spans="4:5" x14ac:dyDescent="0.25">
      <c r="D378">
        <f t="shared" si="12"/>
        <v>38.100000000000271</v>
      </c>
      <c r="E378">
        <f t="shared" si="13"/>
        <v>0</v>
      </c>
    </row>
    <row r="379" spans="4:5" x14ac:dyDescent="0.25">
      <c r="D379">
        <f t="shared" si="12"/>
        <v>38.200000000000273</v>
      </c>
      <c r="E379">
        <f t="shared" si="13"/>
        <v>0</v>
      </c>
    </row>
    <row r="380" spans="4:5" x14ac:dyDescent="0.25">
      <c r="D380">
        <f t="shared" si="12"/>
        <v>38.300000000000274</v>
      </c>
      <c r="E380">
        <f t="shared" si="13"/>
        <v>0</v>
      </c>
    </row>
    <row r="381" spans="4:5" x14ac:dyDescent="0.25">
      <c r="D381">
        <f t="shared" si="12"/>
        <v>38.400000000000276</v>
      </c>
      <c r="E381">
        <f t="shared" si="13"/>
        <v>0</v>
      </c>
    </row>
    <row r="382" spans="4:5" x14ac:dyDescent="0.25">
      <c r="D382">
        <f t="shared" si="12"/>
        <v>38.500000000000277</v>
      </c>
      <c r="E382">
        <f t="shared" si="13"/>
        <v>0</v>
      </c>
    </row>
    <row r="383" spans="4:5" x14ac:dyDescent="0.25">
      <c r="D383">
        <f t="shared" ref="D383:D397" si="14">+D382+0.1</f>
        <v>38.600000000000279</v>
      </c>
      <c r="E383">
        <f t="shared" si="13"/>
        <v>0</v>
      </c>
    </row>
    <row r="384" spans="4:5" x14ac:dyDescent="0.25">
      <c r="D384">
        <f t="shared" si="14"/>
        <v>38.70000000000028</v>
      </c>
      <c r="E384">
        <f t="shared" si="13"/>
        <v>0</v>
      </c>
    </row>
    <row r="385" spans="4:5" x14ac:dyDescent="0.25">
      <c r="D385">
        <f t="shared" si="14"/>
        <v>38.800000000000281</v>
      </c>
      <c r="E385">
        <f t="shared" si="13"/>
        <v>0</v>
      </c>
    </row>
    <row r="386" spans="4:5" x14ac:dyDescent="0.25">
      <c r="D386">
        <f t="shared" si="14"/>
        <v>38.900000000000283</v>
      </c>
      <c r="E386">
        <f t="shared" si="13"/>
        <v>0</v>
      </c>
    </row>
    <row r="387" spans="4:5" x14ac:dyDescent="0.25">
      <c r="D387">
        <f t="shared" si="14"/>
        <v>39.000000000000284</v>
      </c>
      <c r="E387">
        <f t="shared" si="13"/>
        <v>0</v>
      </c>
    </row>
    <row r="388" spans="4:5" x14ac:dyDescent="0.25">
      <c r="D388">
        <f t="shared" si="14"/>
        <v>39.100000000000286</v>
      </c>
      <c r="E388">
        <f t="shared" si="13"/>
        <v>0</v>
      </c>
    </row>
    <row r="389" spans="4:5" x14ac:dyDescent="0.25">
      <c r="D389">
        <f t="shared" si="14"/>
        <v>39.200000000000287</v>
      </c>
      <c r="E389">
        <f t="shared" si="13"/>
        <v>0</v>
      </c>
    </row>
    <row r="390" spans="4:5" x14ac:dyDescent="0.25">
      <c r="D390">
        <f t="shared" si="14"/>
        <v>39.300000000000288</v>
      </c>
      <c r="E390">
        <f t="shared" si="13"/>
        <v>0</v>
      </c>
    </row>
    <row r="391" spans="4:5" x14ac:dyDescent="0.25">
      <c r="D391">
        <f t="shared" si="14"/>
        <v>39.40000000000029</v>
      </c>
      <c r="E391">
        <f t="shared" si="13"/>
        <v>0</v>
      </c>
    </row>
    <row r="392" spans="4:5" x14ac:dyDescent="0.25">
      <c r="D392">
        <f t="shared" si="14"/>
        <v>39.500000000000291</v>
      </c>
      <c r="E392">
        <f t="shared" si="13"/>
        <v>0</v>
      </c>
    </row>
    <row r="393" spans="4:5" x14ac:dyDescent="0.25">
      <c r="D393">
        <f t="shared" si="14"/>
        <v>39.600000000000293</v>
      </c>
      <c r="E393">
        <f t="shared" si="13"/>
        <v>0</v>
      </c>
    </row>
    <row r="394" spans="4:5" x14ac:dyDescent="0.25">
      <c r="D394">
        <f t="shared" si="14"/>
        <v>39.700000000000294</v>
      </c>
      <c r="E394">
        <f t="shared" si="13"/>
        <v>0</v>
      </c>
    </row>
    <row r="395" spans="4:5" x14ac:dyDescent="0.25">
      <c r="D395">
        <f t="shared" si="14"/>
        <v>39.800000000000296</v>
      </c>
      <c r="E395">
        <f t="shared" si="13"/>
        <v>0</v>
      </c>
    </row>
    <row r="396" spans="4:5" x14ac:dyDescent="0.25">
      <c r="D396">
        <f t="shared" si="14"/>
        <v>39.900000000000297</v>
      </c>
      <c r="E396">
        <f t="shared" si="13"/>
        <v>0</v>
      </c>
    </row>
    <row r="397" spans="4:5" x14ac:dyDescent="0.25">
      <c r="D397">
        <f t="shared" si="14"/>
        <v>40.000000000000298</v>
      </c>
      <c r="E397">
        <f t="shared" si="13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406"/>
  <sheetViews>
    <sheetView workbookViewId="0">
      <selection activeCell="B7" sqref="B7"/>
    </sheetView>
  </sheetViews>
  <sheetFormatPr defaultRowHeight="15" x14ac:dyDescent="0.25"/>
  <cols>
    <col min="5" max="5" width="10.5703125" bestFit="1" customWidth="1"/>
    <col min="17" max="17" width="16.5703125" bestFit="1" customWidth="1"/>
  </cols>
  <sheetData>
    <row r="1" spans="1:23" x14ac:dyDescent="0.25">
      <c r="A1" t="s">
        <v>12</v>
      </c>
    </row>
    <row r="2" spans="1:23" x14ac:dyDescent="0.25">
      <c r="A2" t="s">
        <v>13</v>
      </c>
    </row>
    <row r="3" spans="1:23" ht="15.75" thickBot="1" x14ac:dyDescent="0.3">
      <c r="A3" t="s">
        <v>14</v>
      </c>
    </row>
    <row r="4" spans="1:23" x14ac:dyDescent="0.25">
      <c r="A4" s="1"/>
      <c r="B4" s="2"/>
      <c r="Q4" s="53" t="s">
        <v>47</v>
      </c>
      <c r="R4" s="53"/>
      <c r="S4" s="53" t="s">
        <v>43</v>
      </c>
      <c r="T4" s="53"/>
      <c r="U4" s="53"/>
      <c r="V4" s="53" t="s">
        <v>44</v>
      </c>
      <c r="W4" s="53"/>
    </row>
    <row r="5" spans="1:23" x14ac:dyDescent="0.25">
      <c r="A5" s="9" t="s">
        <v>10</v>
      </c>
      <c r="B5" s="7">
        <v>0.7</v>
      </c>
      <c r="D5" t="s">
        <v>15</v>
      </c>
      <c r="E5" t="s">
        <v>16</v>
      </c>
      <c r="F5" t="s">
        <v>55</v>
      </c>
      <c r="Q5" s="52" t="s">
        <v>18</v>
      </c>
      <c r="R5" s="52"/>
      <c r="S5" s="16" t="s">
        <v>26</v>
      </c>
      <c r="T5" s="16" t="s">
        <v>19</v>
      </c>
      <c r="U5" s="16" t="s">
        <v>35</v>
      </c>
      <c r="V5" s="16" t="s">
        <v>45</v>
      </c>
      <c r="W5" s="16" t="s">
        <v>46</v>
      </c>
    </row>
    <row r="6" spans="1:23" x14ac:dyDescent="0.25">
      <c r="A6" s="9" t="s">
        <v>11</v>
      </c>
      <c r="B6" s="7">
        <v>9</v>
      </c>
      <c r="D6">
        <v>0</v>
      </c>
      <c r="E6">
        <f>+D6/$B$9</f>
        <v>0</v>
      </c>
      <c r="F6">
        <f xml:space="preserve"> 1 / (1 + ((1 - E6) / $B$5)^$B$6)</f>
        <v>3.8788356889889644E-2</v>
      </c>
      <c r="Q6" t="s">
        <v>19</v>
      </c>
      <c r="R6" t="s">
        <v>22</v>
      </c>
      <c r="S6" s="15">
        <v>30</v>
      </c>
      <c r="T6" s="15">
        <v>50</v>
      </c>
      <c r="U6" s="15">
        <v>20</v>
      </c>
      <c r="V6" s="15">
        <v>0.4</v>
      </c>
      <c r="W6" s="15">
        <v>3</v>
      </c>
    </row>
    <row r="7" spans="1:23" ht="15.75" thickBot="1" x14ac:dyDescent="0.3">
      <c r="A7" s="5"/>
      <c r="B7" s="6"/>
      <c r="D7">
        <f>+D6+1</f>
        <v>1</v>
      </c>
      <c r="E7">
        <f t="shared" ref="E7:E70" si="0">+D7/$B$9</f>
        <v>6.6666666666666671E-3</v>
      </c>
      <c r="F7">
        <f t="shared" ref="F7:F70" si="1" xml:space="preserve"> 1 / (1 + ((1 - E7) / $B$5)^$B$6)</f>
        <v>4.1096258918988736E-2</v>
      </c>
      <c r="Q7" t="s">
        <v>20</v>
      </c>
      <c r="R7" t="s">
        <v>23</v>
      </c>
      <c r="S7" s="15">
        <v>33</v>
      </c>
      <c r="T7" s="15">
        <v>34</v>
      </c>
      <c r="U7" s="15">
        <v>33</v>
      </c>
      <c r="V7" s="15">
        <v>0.5</v>
      </c>
      <c r="W7" s="15">
        <v>5</v>
      </c>
    </row>
    <row r="8" spans="1:23" x14ac:dyDescent="0.25">
      <c r="A8" s="10"/>
      <c r="B8" s="11"/>
      <c r="D8">
        <f t="shared" ref="D8:D46" si="2">+D7+1</f>
        <v>2</v>
      </c>
      <c r="E8">
        <f t="shared" si="0"/>
        <v>1.3333333333333334E-2</v>
      </c>
      <c r="F8">
        <f t="shared" si="1"/>
        <v>4.3552145110457172E-2</v>
      </c>
      <c r="Q8" t="s">
        <v>21</v>
      </c>
      <c r="R8" t="s">
        <v>24</v>
      </c>
      <c r="S8" s="15">
        <v>42</v>
      </c>
      <c r="T8" s="15">
        <v>18</v>
      </c>
      <c r="U8" s="15">
        <v>40</v>
      </c>
      <c r="V8" s="15">
        <v>0.55000000000000004</v>
      </c>
      <c r="W8" s="15">
        <v>6</v>
      </c>
    </row>
    <row r="9" spans="1:23" x14ac:dyDescent="0.25">
      <c r="A9" s="14" t="s">
        <v>17</v>
      </c>
      <c r="B9" s="18">
        <v>150</v>
      </c>
      <c r="D9">
        <f t="shared" si="2"/>
        <v>3</v>
      </c>
      <c r="E9">
        <f t="shared" si="0"/>
        <v>0.02</v>
      </c>
      <c r="F9">
        <f t="shared" si="1"/>
        <v>4.6165820607462625E-2</v>
      </c>
      <c r="Q9" t="s">
        <v>25</v>
      </c>
      <c r="R9" t="s">
        <v>28</v>
      </c>
      <c r="S9" s="15">
        <v>82</v>
      </c>
      <c r="T9" s="15">
        <v>6</v>
      </c>
      <c r="U9" s="15">
        <v>12</v>
      </c>
      <c r="V9" s="15">
        <v>0.65</v>
      </c>
      <c r="W9" s="15">
        <v>8</v>
      </c>
    </row>
    <row r="10" spans="1:23" ht="15.75" thickBot="1" x14ac:dyDescent="0.3">
      <c r="A10" s="12"/>
      <c r="B10" s="13"/>
      <c r="D10">
        <f t="shared" si="2"/>
        <v>4</v>
      </c>
      <c r="E10">
        <f t="shared" si="0"/>
        <v>2.6666666666666668E-2</v>
      </c>
      <c r="F10">
        <f t="shared" si="1"/>
        <v>4.8947710737962377E-2</v>
      </c>
      <c r="Q10" t="s">
        <v>26</v>
      </c>
      <c r="R10" t="s">
        <v>29</v>
      </c>
      <c r="S10" s="15">
        <v>92</v>
      </c>
      <c r="T10" s="15">
        <v>5</v>
      </c>
      <c r="U10" s="15">
        <v>3</v>
      </c>
      <c r="V10" s="15">
        <v>0.7</v>
      </c>
      <c r="W10" s="15">
        <v>9</v>
      </c>
    </row>
    <row r="11" spans="1:23" x14ac:dyDescent="0.25">
      <c r="D11">
        <f t="shared" si="2"/>
        <v>5</v>
      </c>
      <c r="E11">
        <f t="shared" si="0"/>
        <v>3.3333333333333333E-2</v>
      </c>
      <c r="F11">
        <f t="shared" si="1"/>
        <v>5.1908890414242737E-2</v>
      </c>
      <c r="Q11" t="s">
        <v>27</v>
      </c>
      <c r="R11" t="s">
        <v>30</v>
      </c>
      <c r="S11" s="15">
        <v>52</v>
      </c>
      <c r="T11" s="15">
        <v>42</v>
      </c>
      <c r="U11" s="15">
        <v>6</v>
      </c>
      <c r="V11" s="15">
        <v>0.45</v>
      </c>
      <c r="W11" s="15">
        <v>4</v>
      </c>
    </row>
    <row r="12" spans="1:23" x14ac:dyDescent="0.25">
      <c r="D12">
        <f t="shared" si="2"/>
        <v>6</v>
      </c>
      <c r="E12">
        <f t="shared" si="0"/>
        <v>0.04</v>
      </c>
      <c r="F12">
        <f t="shared" si="1"/>
        <v>5.5061112842516309E-2</v>
      </c>
      <c r="Q12" t="s">
        <v>32</v>
      </c>
      <c r="R12" t="s">
        <v>31</v>
      </c>
      <c r="S12" s="15">
        <v>60</v>
      </c>
      <c r="T12" s="15">
        <v>28</v>
      </c>
      <c r="U12" s="15">
        <v>12</v>
      </c>
      <c r="V12" s="15">
        <v>0.52500000000000002</v>
      </c>
      <c r="W12" s="15">
        <v>5.5</v>
      </c>
    </row>
    <row r="13" spans="1:23" x14ac:dyDescent="0.25">
      <c r="D13">
        <f t="shared" si="2"/>
        <v>7</v>
      </c>
      <c r="E13">
        <f t="shared" si="0"/>
        <v>4.6666666666666669E-2</v>
      </c>
      <c r="F13">
        <f t="shared" si="1"/>
        <v>5.8416837028709423E-2</v>
      </c>
      <c r="Q13" t="s">
        <v>33</v>
      </c>
      <c r="R13" t="s">
        <v>34</v>
      </c>
      <c r="S13" s="15">
        <v>65</v>
      </c>
      <c r="T13" s="15">
        <v>10</v>
      </c>
      <c r="U13" s="15">
        <v>25</v>
      </c>
      <c r="V13" s="15">
        <v>0.6</v>
      </c>
      <c r="W13" s="15">
        <v>7</v>
      </c>
    </row>
    <row r="14" spans="1:23" x14ac:dyDescent="0.25">
      <c r="D14">
        <f t="shared" si="2"/>
        <v>8</v>
      </c>
      <c r="E14">
        <f t="shared" si="0"/>
        <v>5.3333333333333337E-2</v>
      </c>
      <c r="F14">
        <f t="shared" si="1"/>
        <v>6.1989253464736944E-2</v>
      </c>
      <c r="Q14" t="s">
        <v>35</v>
      </c>
      <c r="R14" t="s">
        <v>39</v>
      </c>
      <c r="S14" s="15">
        <v>7</v>
      </c>
      <c r="T14" s="15">
        <v>6</v>
      </c>
      <c r="U14" s="15">
        <v>87</v>
      </c>
      <c r="V14" s="15">
        <v>0.625</v>
      </c>
      <c r="W14" s="15">
        <v>7.5</v>
      </c>
    </row>
    <row r="15" spans="1:23" x14ac:dyDescent="0.25">
      <c r="D15">
        <f t="shared" si="2"/>
        <v>9</v>
      </c>
      <c r="E15">
        <f t="shared" si="0"/>
        <v>0.06</v>
      </c>
      <c r="F15">
        <f t="shared" si="1"/>
        <v>6.5792307264236738E-2</v>
      </c>
      <c r="Q15" t="s">
        <v>36</v>
      </c>
      <c r="R15" t="s">
        <v>40</v>
      </c>
      <c r="S15" s="15">
        <v>7</v>
      </c>
      <c r="T15" s="15">
        <v>47</v>
      </c>
      <c r="U15" s="15">
        <v>46</v>
      </c>
      <c r="V15" s="15">
        <v>0.42499999999999999</v>
      </c>
      <c r="W15" s="15">
        <v>3.5</v>
      </c>
    </row>
    <row r="16" spans="1:23" x14ac:dyDescent="0.25">
      <c r="D16">
        <f t="shared" si="2"/>
        <v>10</v>
      </c>
      <c r="E16">
        <f t="shared" si="0"/>
        <v>6.6666666666666666E-2</v>
      </c>
      <c r="F16">
        <f t="shared" si="1"/>
        <v>6.9840717887214437E-2</v>
      </c>
      <c r="Q16" t="s">
        <v>37</v>
      </c>
      <c r="R16" t="s">
        <v>41</v>
      </c>
      <c r="S16" s="15">
        <v>10</v>
      </c>
      <c r="T16" s="15">
        <v>34</v>
      </c>
      <c r="U16" s="15">
        <v>56</v>
      </c>
      <c r="V16" s="15">
        <v>0.47499999999999998</v>
      </c>
      <c r="W16" s="15">
        <v>4.5</v>
      </c>
    </row>
    <row r="17" spans="4:23" x14ac:dyDescent="0.25">
      <c r="D17">
        <f t="shared" si="2"/>
        <v>11</v>
      </c>
      <c r="E17">
        <f t="shared" si="0"/>
        <v>7.3333333333333334E-2</v>
      </c>
      <c r="F17">
        <f t="shared" si="1"/>
        <v>7.4149994448911433E-2</v>
      </c>
      <c r="Q17" s="17" t="s">
        <v>38</v>
      </c>
      <c r="R17" s="17" t="s">
        <v>42</v>
      </c>
      <c r="S17" s="16">
        <v>20</v>
      </c>
      <c r="T17" s="16">
        <v>20</v>
      </c>
      <c r="U17" s="16">
        <v>60</v>
      </c>
      <c r="V17" s="16">
        <v>0.57499999999999996</v>
      </c>
      <c r="W17" s="16">
        <v>6.5</v>
      </c>
    </row>
    <row r="18" spans="4:23" x14ac:dyDescent="0.25">
      <c r="D18">
        <f t="shared" si="2"/>
        <v>12</v>
      </c>
      <c r="E18">
        <f t="shared" si="0"/>
        <v>0.08</v>
      </c>
      <c r="F18">
        <f t="shared" si="1"/>
        <v>7.8736445449461692E-2</v>
      </c>
    </row>
    <row r="19" spans="4:23" x14ac:dyDescent="0.25">
      <c r="D19">
        <f t="shared" si="2"/>
        <v>13</v>
      </c>
      <c r="E19">
        <f t="shared" si="0"/>
        <v>8.666666666666667E-2</v>
      </c>
      <c r="F19">
        <f t="shared" si="1"/>
        <v>8.3617181588135719E-2</v>
      </c>
    </row>
    <row r="20" spans="4:23" x14ac:dyDescent="0.25">
      <c r="D20">
        <f t="shared" si="2"/>
        <v>14</v>
      </c>
      <c r="E20">
        <f t="shared" si="0"/>
        <v>9.3333333333333338E-2</v>
      </c>
      <c r="F20">
        <f t="shared" si="1"/>
        <v>8.8810110140543574E-2</v>
      </c>
    </row>
    <row r="21" spans="4:23" x14ac:dyDescent="0.25">
      <c r="D21">
        <f t="shared" si="2"/>
        <v>15</v>
      </c>
      <c r="E21">
        <f t="shared" si="0"/>
        <v>0.1</v>
      </c>
      <c r="F21">
        <f t="shared" si="1"/>
        <v>9.4333919181492421E-2</v>
      </c>
    </row>
    <row r="22" spans="4:23" x14ac:dyDescent="0.25">
      <c r="D22">
        <f t="shared" si="2"/>
        <v>16</v>
      </c>
      <c r="E22">
        <f t="shared" si="0"/>
        <v>0.10666666666666667</v>
      </c>
      <c r="F22">
        <f t="shared" si="1"/>
        <v>0.10020804973391247</v>
      </c>
    </row>
    <row r="23" spans="4:23" x14ac:dyDescent="0.25">
      <c r="D23">
        <f t="shared" si="2"/>
        <v>17</v>
      </c>
      <c r="E23">
        <f t="shared" si="0"/>
        <v>0.11333333333333333</v>
      </c>
      <c r="F23">
        <f t="shared" si="1"/>
        <v>0.10645265372068585</v>
      </c>
    </row>
    <row r="24" spans="4:23" x14ac:dyDescent="0.25">
      <c r="D24">
        <f t="shared" si="2"/>
        <v>18</v>
      </c>
      <c r="E24">
        <f t="shared" si="0"/>
        <v>0.12</v>
      </c>
      <c r="F24">
        <f t="shared" si="1"/>
        <v>0.11308853539852685</v>
      </c>
    </row>
    <row r="25" spans="4:23" x14ac:dyDescent="0.25">
      <c r="D25">
        <f t="shared" si="2"/>
        <v>19</v>
      </c>
      <c r="E25">
        <f t="shared" si="0"/>
        <v>0.12666666666666668</v>
      </c>
      <c r="F25">
        <f t="shared" si="1"/>
        <v>0.12013707377078796</v>
      </c>
    </row>
    <row r="26" spans="4:23" x14ac:dyDescent="0.25">
      <c r="D26">
        <f t="shared" si="2"/>
        <v>20</v>
      </c>
      <c r="E26">
        <f t="shared" si="0"/>
        <v>0.13333333333333333</v>
      </c>
      <c r="F26">
        <f t="shared" si="1"/>
        <v>0.12762012332135067</v>
      </c>
    </row>
    <row r="27" spans="4:23" x14ac:dyDescent="0.25">
      <c r="D27">
        <f t="shared" si="2"/>
        <v>21</v>
      </c>
      <c r="E27">
        <f t="shared" si="0"/>
        <v>0.14000000000000001</v>
      </c>
      <c r="F27">
        <f t="shared" si="1"/>
        <v>0.13555989029972867</v>
      </c>
    </row>
    <row r="28" spans="4:23" x14ac:dyDescent="0.25">
      <c r="D28">
        <f t="shared" si="2"/>
        <v>22</v>
      </c>
      <c r="E28">
        <f t="shared" si="0"/>
        <v>0.14666666666666667</v>
      </c>
      <c r="F28">
        <f t="shared" si="1"/>
        <v>0.14397878173646478</v>
      </c>
    </row>
    <row r="29" spans="4:23" x14ac:dyDescent="0.25">
      <c r="D29">
        <f t="shared" si="2"/>
        <v>23</v>
      </c>
      <c r="E29">
        <f t="shared" si="0"/>
        <v>0.15333333333333332</v>
      </c>
      <c r="F29">
        <f t="shared" si="1"/>
        <v>0.15289922439950421</v>
      </c>
    </row>
    <row r="30" spans="4:23" x14ac:dyDescent="0.25">
      <c r="D30">
        <f t="shared" si="2"/>
        <v>24</v>
      </c>
      <c r="E30">
        <f t="shared" si="0"/>
        <v>0.16</v>
      </c>
      <c r="F30">
        <f t="shared" si="1"/>
        <v>0.16234345104128806</v>
      </c>
    </row>
    <row r="31" spans="4:23" x14ac:dyDescent="0.25">
      <c r="D31">
        <f t="shared" si="2"/>
        <v>25</v>
      </c>
      <c r="E31">
        <f t="shared" si="0"/>
        <v>0.16666666666666666</v>
      </c>
      <c r="F31">
        <f t="shared" si="1"/>
        <v>0.17233325156049237</v>
      </c>
    </row>
    <row r="32" spans="4:23" x14ac:dyDescent="0.25">
      <c r="D32">
        <f t="shared" si="2"/>
        <v>26</v>
      </c>
      <c r="E32">
        <f t="shared" si="0"/>
        <v>0.17333333333333334</v>
      </c>
      <c r="F32">
        <f t="shared" si="1"/>
        <v>0.18288968714133563</v>
      </c>
    </row>
    <row r="33" spans="4:6" x14ac:dyDescent="0.25">
      <c r="D33">
        <f t="shared" si="2"/>
        <v>27</v>
      </c>
      <c r="E33">
        <f t="shared" si="0"/>
        <v>0.18</v>
      </c>
      <c r="F33">
        <f t="shared" si="1"/>
        <v>0.19403276606751318</v>
      </c>
    </row>
    <row r="34" spans="4:6" x14ac:dyDescent="0.25">
      <c r="D34">
        <f t="shared" si="2"/>
        <v>28</v>
      </c>
      <c r="E34">
        <f t="shared" si="0"/>
        <v>0.18666666666666668</v>
      </c>
      <c r="F34">
        <f t="shared" si="1"/>
        <v>0.2057810807663695</v>
      </c>
    </row>
    <row r="35" spans="4:6" x14ac:dyDescent="0.25">
      <c r="D35">
        <f t="shared" si="2"/>
        <v>29</v>
      </c>
      <c r="E35">
        <f t="shared" si="0"/>
        <v>0.19333333333333333</v>
      </c>
      <c r="F35">
        <f t="shared" si="1"/>
        <v>0.21815140674716257</v>
      </c>
    </row>
    <row r="36" spans="4:6" x14ac:dyDescent="0.25">
      <c r="D36">
        <f t="shared" si="2"/>
        <v>30</v>
      </c>
      <c r="E36">
        <f t="shared" si="0"/>
        <v>0.2</v>
      </c>
      <c r="F36">
        <f t="shared" si="1"/>
        <v>0.23115826547353815</v>
      </c>
    </row>
    <row r="37" spans="4:6" x14ac:dyDescent="0.25">
      <c r="D37">
        <f t="shared" si="2"/>
        <v>31</v>
      </c>
      <c r="E37">
        <f t="shared" si="0"/>
        <v>0.20666666666666667</v>
      </c>
      <c r="F37">
        <f t="shared" si="1"/>
        <v>0.24481345486152919</v>
      </c>
    </row>
    <row r="38" spans="4:6" x14ac:dyDescent="0.25">
      <c r="D38">
        <f t="shared" si="2"/>
        <v>32</v>
      </c>
      <c r="E38">
        <f t="shared" si="0"/>
        <v>0.21333333333333335</v>
      </c>
      <c r="F38">
        <f t="shared" si="1"/>
        <v>0.25912555301169354</v>
      </c>
    </row>
    <row r="39" spans="4:6" x14ac:dyDescent="0.25">
      <c r="D39">
        <f t="shared" si="2"/>
        <v>33</v>
      </c>
      <c r="E39">
        <f t="shared" si="0"/>
        <v>0.22</v>
      </c>
      <c r="F39">
        <f t="shared" si="1"/>
        <v>0.2740994029376308</v>
      </c>
    </row>
    <row r="40" spans="4:6" x14ac:dyDescent="0.25">
      <c r="D40">
        <f t="shared" si="2"/>
        <v>34</v>
      </c>
      <c r="E40">
        <f t="shared" si="0"/>
        <v>0.22666666666666666</v>
      </c>
      <c r="F40">
        <f t="shared" si="1"/>
        <v>0.28973558838755381</v>
      </c>
    </row>
    <row r="41" spans="4:6" x14ac:dyDescent="0.25">
      <c r="D41">
        <f t="shared" si="2"/>
        <v>35</v>
      </c>
      <c r="E41">
        <f t="shared" si="0"/>
        <v>0.23333333333333334</v>
      </c>
      <c r="F41">
        <f t="shared" si="1"/>
        <v>0.30602991328547874</v>
      </c>
    </row>
    <row r="42" spans="4:6" x14ac:dyDescent="0.25">
      <c r="D42">
        <f t="shared" si="2"/>
        <v>36</v>
      </c>
      <c r="E42">
        <f t="shared" si="0"/>
        <v>0.24</v>
      </c>
      <c r="F42">
        <f t="shared" si="1"/>
        <v>0.32297289972590304</v>
      </c>
    </row>
    <row r="43" spans="4:6" x14ac:dyDescent="0.25">
      <c r="D43">
        <f t="shared" si="2"/>
        <v>37</v>
      </c>
      <c r="E43">
        <f t="shared" si="0"/>
        <v>0.24666666666666667</v>
      </c>
      <c r="F43">
        <f t="shared" si="1"/>
        <v>0.34054932168991642</v>
      </c>
    </row>
    <row r="44" spans="4:6" x14ac:dyDescent="0.25">
      <c r="D44">
        <f t="shared" si="2"/>
        <v>38</v>
      </c>
      <c r="E44">
        <f t="shared" si="0"/>
        <v>0.25333333333333335</v>
      </c>
      <c r="F44">
        <f t="shared" si="1"/>
        <v>0.35873779353114643</v>
      </c>
    </row>
    <row r="45" spans="4:6" x14ac:dyDescent="0.25">
      <c r="D45">
        <f t="shared" si="2"/>
        <v>39</v>
      </c>
      <c r="E45">
        <f t="shared" si="0"/>
        <v>0.26</v>
      </c>
      <c r="F45">
        <f t="shared" si="1"/>
        <v>0.37751043360452452</v>
      </c>
    </row>
    <row r="46" spans="4:6" x14ac:dyDescent="0.25">
      <c r="D46">
        <f t="shared" si="2"/>
        <v>40</v>
      </c>
      <c r="E46">
        <f t="shared" si="0"/>
        <v>0.26666666666666666</v>
      </c>
      <c r="F46">
        <f t="shared" si="1"/>
        <v>0.39683262396732166</v>
      </c>
    </row>
    <row r="47" spans="4:6" x14ac:dyDescent="0.25">
      <c r="D47">
        <f t="shared" ref="D47:D110" si="3">+D46+1</f>
        <v>41</v>
      </c>
      <c r="E47">
        <f t="shared" si="0"/>
        <v>0.27333333333333332</v>
      </c>
      <c r="F47">
        <f t="shared" si="1"/>
        <v>0.4166628866658853</v>
      </c>
    </row>
    <row r="48" spans="4:6" x14ac:dyDescent="0.25">
      <c r="D48">
        <f t="shared" si="3"/>
        <v>42</v>
      </c>
      <c r="E48">
        <f t="shared" si="0"/>
        <v>0.28000000000000003</v>
      </c>
      <c r="F48">
        <f t="shared" si="1"/>
        <v>0.43695289555764916</v>
      </c>
    </row>
    <row r="49" spans="4:6" x14ac:dyDescent="0.25">
      <c r="D49">
        <f t="shared" si="3"/>
        <v>43</v>
      </c>
      <c r="E49">
        <f t="shared" si="0"/>
        <v>0.28666666666666668</v>
      </c>
      <c r="F49">
        <f t="shared" si="1"/>
        <v>0.45764763978470463</v>
      </c>
    </row>
    <row r="50" spans="4:6" x14ac:dyDescent="0.25">
      <c r="D50">
        <f t="shared" si="3"/>
        <v>44</v>
      </c>
      <c r="E50">
        <f t="shared" si="0"/>
        <v>0.29333333333333333</v>
      </c>
      <c r="F50">
        <f t="shared" si="1"/>
        <v>0.47868575086930665</v>
      </c>
    </row>
    <row r="51" spans="4:6" x14ac:dyDescent="0.25">
      <c r="D51">
        <f t="shared" si="3"/>
        <v>45</v>
      </c>
      <c r="E51">
        <f t="shared" si="0"/>
        <v>0.3</v>
      </c>
      <c r="F51">
        <f t="shared" si="1"/>
        <v>0.5</v>
      </c>
    </row>
    <row r="52" spans="4:6" x14ac:dyDescent="0.25">
      <c r="D52">
        <f t="shared" si="3"/>
        <v>46</v>
      </c>
      <c r="E52">
        <f t="shared" si="0"/>
        <v>0.30666666666666664</v>
      </c>
      <c r="F52">
        <f t="shared" si="1"/>
        <v>0.52151796559160246</v>
      </c>
    </row>
    <row r="53" spans="4:6" x14ac:dyDescent="0.25">
      <c r="D53">
        <f t="shared" si="3"/>
        <v>47</v>
      </c>
      <c r="E53">
        <f t="shared" si="0"/>
        <v>0.31333333333333335</v>
      </c>
      <c r="F53">
        <f t="shared" si="1"/>
        <v>0.54316286392455559</v>
      </c>
    </row>
    <row r="54" spans="4:6" x14ac:dyDescent="0.25">
      <c r="D54">
        <f t="shared" si="3"/>
        <v>48</v>
      </c>
      <c r="E54">
        <f t="shared" si="0"/>
        <v>0.32</v>
      </c>
      <c r="F54">
        <f t="shared" si="1"/>
        <v>0.56485452800124747</v>
      </c>
    </row>
    <row r="55" spans="4:6" x14ac:dyDescent="0.25">
      <c r="D55">
        <f t="shared" si="3"/>
        <v>49</v>
      </c>
      <c r="E55">
        <f t="shared" si="0"/>
        <v>0.32666666666666666</v>
      </c>
      <c r="F55">
        <f t="shared" si="1"/>
        <v>0.58651051218750205</v>
      </c>
    </row>
    <row r="56" spans="4:6" x14ac:dyDescent="0.25">
      <c r="D56">
        <f t="shared" si="3"/>
        <v>50</v>
      </c>
      <c r="E56">
        <f t="shared" si="0"/>
        <v>0.33333333333333331</v>
      </c>
      <c r="F56">
        <f t="shared" si="1"/>
        <v>0.60804729327368445</v>
      </c>
    </row>
    <row r="57" spans="4:6" x14ac:dyDescent="0.25">
      <c r="D57">
        <f t="shared" si="3"/>
        <v>51</v>
      </c>
      <c r="E57">
        <f t="shared" si="0"/>
        <v>0.34</v>
      </c>
      <c r="F57">
        <f t="shared" si="1"/>
        <v>0.62938153282822784</v>
      </c>
    </row>
    <row r="58" spans="4:6" x14ac:dyDescent="0.25">
      <c r="D58">
        <f t="shared" si="3"/>
        <v>52</v>
      </c>
      <c r="E58">
        <f t="shared" si="0"/>
        <v>0.34666666666666668</v>
      </c>
      <c r="F58">
        <f t="shared" si="1"/>
        <v>0.65043136160748161</v>
      </c>
    </row>
    <row r="59" spans="4:6" x14ac:dyDescent="0.25">
      <c r="D59">
        <f t="shared" si="3"/>
        <v>53</v>
      </c>
      <c r="E59">
        <f t="shared" si="0"/>
        <v>0.35333333333333333</v>
      </c>
      <c r="F59">
        <f t="shared" si="1"/>
        <v>0.6711176447010041</v>
      </c>
    </row>
    <row r="60" spans="4:6" x14ac:dyDescent="0.25">
      <c r="D60">
        <f t="shared" si="3"/>
        <v>54</v>
      </c>
      <c r="E60">
        <f t="shared" si="0"/>
        <v>0.36</v>
      </c>
      <c r="F60">
        <f t="shared" si="1"/>
        <v>0.69136518624821752</v>
      </c>
    </row>
    <row r="61" spans="4:6" x14ac:dyDescent="0.25">
      <c r="D61">
        <f t="shared" si="3"/>
        <v>55</v>
      </c>
      <c r="E61">
        <f t="shared" si="0"/>
        <v>0.36666666666666664</v>
      </c>
      <c r="F61">
        <f t="shared" si="1"/>
        <v>0.7111038349957961</v>
      </c>
    </row>
    <row r="62" spans="4:6" x14ac:dyDescent="0.25">
      <c r="D62">
        <f t="shared" si="3"/>
        <v>56</v>
      </c>
      <c r="E62">
        <f t="shared" si="0"/>
        <v>0.37333333333333335</v>
      </c>
      <c r="F62">
        <f t="shared" si="1"/>
        <v>0.73026945651974873</v>
      </c>
    </row>
    <row r="63" spans="4:6" x14ac:dyDescent="0.25">
      <c r="D63">
        <f t="shared" si="3"/>
        <v>57</v>
      </c>
      <c r="E63">
        <f t="shared" si="0"/>
        <v>0.38</v>
      </c>
      <c r="F63">
        <f t="shared" si="1"/>
        <v>0.74880474428033905</v>
      </c>
    </row>
    <row r="64" spans="4:6" x14ac:dyDescent="0.25">
      <c r="D64">
        <f t="shared" si="3"/>
        <v>58</v>
      </c>
      <c r="E64">
        <f t="shared" si="0"/>
        <v>0.38666666666666666</v>
      </c>
      <c r="F64">
        <f t="shared" si="1"/>
        <v>0.76665984933905873</v>
      </c>
    </row>
    <row r="65" spans="4:6" x14ac:dyDescent="0.25">
      <c r="D65">
        <f t="shared" si="3"/>
        <v>59</v>
      </c>
      <c r="E65">
        <f t="shared" si="0"/>
        <v>0.39333333333333331</v>
      </c>
      <c r="F65">
        <f t="shared" si="1"/>
        <v>0.78379281698138514</v>
      </c>
    </row>
    <row r="66" spans="4:6" x14ac:dyDescent="0.25">
      <c r="D66">
        <f t="shared" si="3"/>
        <v>60</v>
      </c>
      <c r="E66">
        <f t="shared" si="0"/>
        <v>0.4</v>
      </c>
      <c r="F66">
        <f t="shared" si="1"/>
        <v>0.80016982706157713</v>
      </c>
    </row>
    <row r="67" spans="4:6" x14ac:dyDescent="0.25">
      <c r="D67">
        <f t="shared" si="3"/>
        <v>61</v>
      </c>
      <c r="E67">
        <f t="shared" si="0"/>
        <v>0.40666666666666668</v>
      </c>
      <c r="F67">
        <f t="shared" si="1"/>
        <v>0.81576524304785369</v>
      </c>
    </row>
    <row r="68" spans="4:6" x14ac:dyDescent="0.25">
      <c r="D68">
        <f t="shared" si="3"/>
        <v>62</v>
      </c>
      <c r="E68">
        <f t="shared" si="0"/>
        <v>0.41333333333333333</v>
      </c>
      <c r="F68">
        <f t="shared" si="1"/>
        <v>0.83056148200762314</v>
      </c>
    </row>
    <row r="69" spans="4:6" x14ac:dyDescent="0.25">
      <c r="D69">
        <f t="shared" si="3"/>
        <v>63</v>
      </c>
      <c r="E69">
        <f t="shared" si="0"/>
        <v>0.42</v>
      </c>
      <c r="F69">
        <f t="shared" si="1"/>
        <v>0.84454872375885848</v>
      </c>
    </row>
    <row r="70" spans="4:6" x14ac:dyDescent="0.25">
      <c r="D70">
        <f t="shared" si="3"/>
        <v>64</v>
      </c>
      <c r="E70">
        <f t="shared" si="0"/>
        <v>0.42666666666666669</v>
      </c>
      <c r="F70">
        <f t="shared" si="1"/>
        <v>0.85772448188848893</v>
      </c>
    </row>
    <row r="71" spans="4:6" x14ac:dyDescent="0.25">
      <c r="D71">
        <f t="shared" si="3"/>
        <v>65</v>
      </c>
      <c r="E71">
        <f t="shared" ref="E71:E134" si="4">+D71/$B$9</f>
        <v>0.43333333333333335</v>
      </c>
      <c r="F71">
        <f t="shared" ref="F71:F134" si="5" xml:space="preserve"> 1 / (1 + ((1 - E71) / $B$5)^$B$6)</f>
        <v>0.87009306220647287</v>
      </c>
    </row>
    <row r="72" spans="4:6" x14ac:dyDescent="0.25">
      <c r="D72">
        <f t="shared" si="3"/>
        <v>66</v>
      </c>
      <c r="E72">
        <f t="shared" si="4"/>
        <v>0.44</v>
      </c>
      <c r="F72">
        <f t="shared" si="5"/>
        <v>0.8816649354999323</v>
      </c>
    </row>
    <row r="73" spans="4:6" x14ac:dyDescent="0.25">
      <c r="D73">
        <f t="shared" si="3"/>
        <v>67</v>
      </c>
      <c r="E73">
        <f t="shared" si="4"/>
        <v>0.44666666666666666</v>
      </c>
      <c r="F73">
        <f t="shared" si="5"/>
        <v>0.89245605131781813</v>
      </c>
    </row>
    <row r="74" spans="4:6" x14ac:dyDescent="0.25">
      <c r="D74">
        <f t="shared" si="3"/>
        <v>68</v>
      </c>
      <c r="E74">
        <f t="shared" si="4"/>
        <v>0.45333333333333331</v>
      </c>
      <c r="F74">
        <f t="shared" si="5"/>
        <v>0.90248711817351912</v>
      </c>
    </row>
    <row r="75" spans="4:6" x14ac:dyDescent="0.25">
      <c r="D75">
        <f t="shared" si="3"/>
        <v>69</v>
      </c>
      <c r="E75">
        <f t="shared" si="4"/>
        <v>0.46</v>
      </c>
      <c r="F75">
        <f t="shared" si="5"/>
        <v>0.91178287326723206</v>
      </c>
    </row>
    <row r="76" spans="4:6" x14ac:dyDescent="0.25">
      <c r="D76">
        <f t="shared" si="3"/>
        <v>70</v>
      </c>
      <c r="E76">
        <f t="shared" si="4"/>
        <v>0.46666666666666667</v>
      </c>
      <c r="F76">
        <f t="shared" si="5"/>
        <v>0.92037136188456747</v>
      </c>
    </row>
    <row r="77" spans="4:6" x14ac:dyDescent="0.25">
      <c r="D77">
        <f t="shared" si="3"/>
        <v>71</v>
      </c>
      <c r="E77">
        <f t="shared" si="4"/>
        <v>0.47333333333333333</v>
      </c>
      <c r="F77">
        <f t="shared" si="5"/>
        <v>0.92828324329626011</v>
      </c>
    </row>
    <row r="78" spans="4:6" x14ac:dyDescent="0.25">
      <c r="D78">
        <f t="shared" si="3"/>
        <v>72</v>
      </c>
      <c r="E78">
        <f t="shared" si="4"/>
        <v>0.48</v>
      </c>
      <c r="F78">
        <f t="shared" si="5"/>
        <v>0.9355511365110637</v>
      </c>
    </row>
    <row r="79" spans="4:6" x14ac:dyDescent="0.25">
      <c r="D79">
        <f t="shared" si="3"/>
        <v>73</v>
      </c>
      <c r="E79">
        <f t="shared" si="4"/>
        <v>0.48666666666666669</v>
      </c>
      <c r="F79">
        <f t="shared" si="5"/>
        <v>0.94220901582427741</v>
      </c>
    </row>
    <row r="80" spans="4:6" x14ac:dyDescent="0.25">
      <c r="D80">
        <f t="shared" si="3"/>
        <v>74</v>
      </c>
      <c r="E80">
        <f t="shared" si="4"/>
        <v>0.49333333333333335</v>
      </c>
      <c r="F80">
        <f t="shared" si="5"/>
        <v>0.94829166291559097</v>
      </c>
    </row>
    <row r="81" spans="4:6" x14ac:dyDescent="0.25">
      <c r="D81">
        <f t="shared" si="3"/>
        <v>75</v>
      </c>
      <c r="E81">
        <f t="shared" si="4"/>
        <v>0.5</v>
      </c>
      <c r="F81">
        <f t="shared" si="5"/>
        <v>0.95383417939253734</v>
      </c>
    </row>
    <row r="82" spans="4:6" x14ac:dyDescent="0.25">
      <c r="D82">
        <f t="shared" si="3"/>
        <v>76</v>
      </c>
      <c r="E82">
        <f t="shared" si="4"/>
        <v>0.50666666666666671</v>
      </c>
      <c r="F82">
        <f t="shared" si="5"/>
        <v>0.95887156121656236</v>
      </c>
    </row>
    <row r="83" spans="4:6" x14ac:dyDescent="0.25">
      <c r="D83">
        <f t="shared" si="3"/>
        <v>77</v>
      </c>
      <c r="E83">
        <f t="shared" si="4"/>
        <v>0.51333333333333331</v>
      </c>
      <c r="F83">
        <f t="shared" si="5"/>
        <v>0.96343833441661419</v>
      </c>
    </row>
    <row r="84" spans="4:6" x14ac:dyDescent="0.25">
      <c r="D84">
        <f t="shared" si="3"/>
        <v>78</v>
      </c>
      <c r="E84">
        <f t="shared" si="4"/>
        <v>0.52</v>
      </c>
      <c r="F84">
        <f t="shared" si="5"/>
        <v>0.96756824988908618</v>
      </c>
    </row>
    <row r="85" spans="4:6" x14ac:dyDescent="0.25">
      <c r="D85">
        <f t="shared" si="3"/>
        <v>79</v>
      </c>
      <c r="E85">
        <f t="shared" si="4"/>
        <v>0.52666666666666662</v>
      </c>
      <c r="F85">
        <f t="shared" si="5"/>
        <v>0.97129403387919033</v>
      </c>
    </row>
    <row r="86" spans="4:6" x14ac:dyDescent="0.25">
      <c r="D86">
        <f t="shared" si="3"/>
        <v>80</v>
      </c>
      <c r="E86">
        <f t="shared" si="4"/>
        <v>0.53333333333333333</v>
      </c>
      <c r="F86">
        <f t="shared" si="5"/>
        <v>0.97464718989848975</v>
      </c>
    </row>
    <row r="87" spans="4:6" x14ac:dyDescent="0.25">
      <c r="D87">
        <f t="shared" si="3"/>
        <v>81</v>
      </c>
      <c r="E87">
        <f t="shared" si="4"/>
        <v>0.54</v>
      </c>
      <c r="F87">
        <f t="shared" si="5"/>
        <v>0.97765784730856475</v>
      </c>
    </row>
    <row r="88" spans="4:6" x14ac:dyDescent="0.25">
      <c r="D88">
        <f t="shared" si="3"/>
        <v>82</v>
      </c>
      <c r="E88">
        <f t="shared" si="4"/>
        <v>0.54666666666666663</v>
      </c>
      <c r="F88">
        <f t="shared" si="5"/>
        <v>0.98035465154014723</v>
      </c>
    </row>
    <row r="89" spans="4:6" x14ac:dyDescent="0.25">
      <c r="D89">
        <f t="shared" si="3"/>
        <v>83</v>
      </c>
      <c r="E89">
        <f t="shared" si="4"/>
        <v>0.55333333333333334</v>
      </c>
      <c r="F89">
        <f t="shared" si="5"/>
        <v>0.98276469086927931</v>
      </c>
    </row>
    <row r="90" spans="4:6" x14ac:dyDescent="0.25">
      <c r="D90">
        <f t="shared" si="3"/>
        <v>84</v>
      </c>
      <c r="E90">
        <f t="shared" si="4"/>
        <v>0.56000000000000005</v>
      </c>
      <c r="F90">
        <f t="shared" si="5"/>
        <v>0.98491345478901438</v>
      </c>
    </row>
    <row r="91" spans="4:6" x14ac:dyDescent="0.25">
      <c r="D91">
        <f t="shared" si="3"/>
        <v>85</v>
      </c>
      <c r="E91">
        <f t="shared" si="4"/>
        <v>0.56666666666666665</v>
      </c>
      <c r="F91">
        <f t="shared" si="5"/>
        <v>0.98682481925351062</v>
      </c>
    </row>
    <row r="92" spans="4:6" x14ac:dyDescent="0.25">
      <c r="D92">
        <f t="shared" si="3"/>
        <v>86</v>
      </c>
      <c r="E92">
        <f t="shared" si="4"/>
        <v>0.57333333333333336</v>
      </c>
      <c r="F92">
        <f t="shared" si="5"/>
        <v>0.98852105439362004</v>
      </c>
    </row>
    <row r="93" spans="4:6" x14ac:dyDescent="0.25">
      <c r="D93">
        <f t="shared" si="3"/>
        <v>87</v>
      </c>
      <c r="E93">
        <f t="shared" si="4"/>
        <v>0.57999999999999996</v>
      </c>
      <c r="F93">
        <f t="shared" si="5"/>
        <v>0.99002285067781559</v>
      </c>
    </row>
    <row r="94" spans="4:6" x14ac:dyDescent="0.25">
      <c r="D94">
        <f t="shared" si="3"/>
        <v>88</v>
      </c>
      <c r="E94">
        <f t="shared" si="4"/>
        <v>0.58666666666666667</v>
      </c>
      <c r="F94">
        <f t="shared" si="5"/>
        <v>0.99134935989415662</v>
      </c>
    </row>
    <row r="95" spans="4:6" x14ac:dyDescent="0.25">
      <c r="D95">
        <f t="shared" si="3"/>
        <v>89</v>
      </c>
      <c r="E95">
        <f t="shared" si="4"/>
        <v>0.59333333333333338</v>
      </c>
      <c r="F95">
        <f t="shared" si="5"/>
        <v>0.99251824773809572</v>
      </c>
    </row>
    <row r="96" spans="4:6" x14ac:dyDescent="0.25">
      <c r="D96">
        <f t="shared" si="3"/>
        <v>90</v>
      </c>
      <c r="E96">
        <f t="shared" si="4"/>
        <v>0.6</v>
      </c>
      <c r="F96">
        <f t="shared" si="5"/>
        <v>0.99354575519236366</v>
      </c>
    </row>
    <row r="97" spans="4:6" x14ac:dyDescent="0.25">
      <c r="D97">
        <f t="shared" si="3"/>
        <v>91</v>
      </c>
      <c r="E97">
        <f t="shared" si="4"/>
        <v>0.60666666666666669</v>
      </c>
      <c r="F97">
        <f t="shared" si="5"/>
        <v>0.99444676626820561</v>
      </c>
    </row>
    <row r="98" spans="4:6" x14ac:dyDescent="0.25">
      <c r="D98">
        <f t="shared" si="3"/>
        <v>92</v>
      </c>
      <c r="E98">
        <f t="shared" si="4"/>
        <v>0.61333333333333329</v>
      </c>
      <c r="F98">
        <f t="shared" si="5"/>
        <v>0.99523488003470195</v>
      </c>
    </row>
    <row r="99" spans="4:6" x14ac:dyDescent="0.25">
      <c r="D99">
        <f t="shared" si="3"/>
        <v>93</v>
      </c>
      <c r="E99">
        <f t="shared" si="4"/>
        <v>0.62</v>
      </c>
      <c r="F99">
        <f t="shared" si="5"/>
        <v>0.99592248519040283</v>
      </c>
    </row>
    <row r="100" spans="4:6" x14ac:dyDescent="0.25">
      <c r="D100">
        <f t="shared" si="3"/>
        <v>94</v>
      </c>
      <c r="E100">
        <f t="shared" si="4"/>
        <v>0.62666666666666671</v>
      </c>
      <c r="F100">
        <f t="shared" si="5"/>
        <v>0.99652083572688754</v>
      </c>
    </row>
    <row r="101" spans="4:6" x14ac:dyDescent="0.25">
      <c r="D101">
        <f t="shared" si="3"/>
        <v>95</v>
      </c>
      <c r="E101">
        <f t="shared" si="4"/>
        <v>0.6333333333333333</v>
      </c>
      <c r="F101">
        <f t="shared" si="5"/>
        <v>0.99704012649665941</v>
      </c>
    </row>
    <row r="102" spans="4:6" x14ac:dyDescent="0.25">
      <c r="D102">
        <f t="shared" si="3"/>
        <v>96</v>
      </c>
      <c r="E102">
        <f t="shared" si="4"/>
        <v>0.64</v>
      </c>
      <c r="F102">
        <f t="shared" si="5"/>
        <v>0.99748956772871078</v>
      </c>
    </row>
    <row r="103" spans="4:6" x14ac:dyDescent="0.25">
      <c r="D103">
        <f t="shared" si="3"/>
        <v>97</v>
      </c>
      <c r="E103">
        <f t="shared" si="4"/>
        <v>0.64666666666666661</v>
      </c>
      <c r="F103">
        <f t="shared" si="5"/>
        <v>0.99787745773576375</v>
      </c>
    </row>
    <row r="104" spans="4:6" x14ac:dyDescent="0.25">
      <c r="D104">
        <f t="shared" si="3"/>
        <v>98</v>
      </c>
      <c r="E104">
        <f t="shared" si="4"/>
        <v>0.65333333333333332</v>
      </c>
      <c r="F104">
        <f t="shared" si="5"/>
        <v>0.99821125322972715</v>
      </c>
    </row>
    <row r="105" spans="4:6" x14ac:dyDescent="0.25">
      <c r="D105">
        <f t="shared" si="3"/>
        <v>99</v>
      </c>
      <c r="E105">
        <f t="shared" si="4"/>
        <v>0.66</v>
      </c>
      <c r="F105">
        <f t="shared" si="5"/>
        <v>0.99849763680873815</v>
      </c>
    </row>
    <row r="106" spans="4:6" x14ac:dyDescent="0.25">
      <c r="D106">
        <f t="shared" si="3"/>
        <v>100</v>
      </c>
      <c r="E106">
        <f t="shared" si="4"/>
        <v>0.66666666666666663</v>
      </c>
      <c r="F106">
        <f t="shared" si="5"/>
        <v>0.99874258130290194</v>
      </c>
    </row>
    <row r="107" spans="4:6" x14ac:dyDescent="0.25">
      <c r="D107">
        <f t="shared" si="3"/>
        <v>101</v>
      </c>
      <c r="E107">
        <f t="shared" si="4"/>
        <v>0.67333333333333334</v>
      </c>
      <c r="F107">
        <f t="shared" si="5"/>
        <v>0.99895141076904725</v>
      </c>
    </row>
    <row r="108" spans="4:6" x14ac:dyDescent="0.25">
      <c r="D108">
        <f t="shared" si="3"/>
        <v>102</v>
      </c>
      <c r="E108">
        <f t="shared" si="4"/>
        <v>0.68</v>
      </c>
      <c r="F108">
        <f t="shared" si="5"/>
        <v>0.99912885801001838</v>
      </c>
    </row>
    <row r="109" spans="4:6" x14ac:dyDescent="0.25">
      <c r="D109">
        <f t="shared" si="3"/>
        <v>103</v>
      </c>
      <c r="E109">
        <f t="shared" si="4"/>
        <v>0.68666666666666665</v>
      </c>
      <c r="F109">
        <f t="shared" si="5"/>
        <v>0.99927911856356311</v>
      </c>
    </row>
    <row r="110" spans="4:6" x14ac:dyDescent="0.25">
      <c r="D110">
        <f t="shared" si="3"/>
        <v>104</v>
      </c>
      <c r="E110">
        <f t="shared" si="4"/>
        <v>0.69333333333333336</v>
      </c>
      <c r="F110">
        <f t="shared" si="5"/>
        <v>0.99940590116193839</v>
      </c>
    </row>
    <row r="111" spans="4:6" x14ac:dyDescent="0.25">
      <c r="D111">
        <f t="shared" ref="D111:D174" si="6">+D110+1</f>
        <v>105</v>
      </c>
      <c r="E111">
        <f t="shared" si="4"/>
        <v>0.7</v>
      </c>
      <c r="F111">
        <f t="shared" si="5"/>
        <v>0.99951247470790716</v>
      </c>
    </row>
    <row r="112" spans="4:6" x14ac:dyDescent="0.25">
      <c r="D112">
        <f t="shared" si="6"/>
        <v>106</v>
      </c>
      <c r="E112">
        <f t="shared" si="4"/>
        <v>0.70666666666666667</v>
      </c>
      <c r="F112">
        <f t="shared" si="5"/>
        <v>0.9996017118476026</v>
      </c>
    </row>
    <row r="113" spans="4:6" x14ac:dyDescent="0.25">
      <c r="D113">
        <f t="shared" si="6"/>
        <v>107</v>
      </c>
      <c r="E113">
        <f t="shared" si="4"/>
        <v>0.71333333333333337</v>
      </c>
      <c r="F113">
        <f t="shared" si="5"/>
        <v>0.99967612924736715</v>
      </c>
    </row>
    <row r="114" spans="4:6" x14ac:dyDescent="0.25">
      <c r="D114">
        <f t="shared" si="6"/>
        <v>108</v>
      </c>
      <c r="E114">
        <f t="shared" si="4"/>
        <v>0.72</v>
      </c>
      <c r="F114">
        <f t="shared" si="5"/>
        <v>0.99973792470146716</v>
      </c>
    </row>
    <row r="115" spans="4:6" x14ac:dyDescent="0.25">
      <c r="D115">
        <f t="shared" si="6"/>
        <v>109</v>
      </c>
      <c r="E115">
        <f t="shared" si="4"/>
        <v>0.72666666666666668</v>
      </c>
      <c r="F115">
        <f t="shared" si="5"/>
        <v>0.99978901121174424</v>
      </c>
    </row>
    <row r="116" spans="4:6" x14ac:dyDescent="0.25">
      <c r="D116">
        <f t="shared" si="6"/>
        <v>110</v>
      </c>
      <c r="E116">
        <f t="shared" si="4"/>
        <v>0.73333333333333328</v>
      </c>
      <c r="F116">
        <f t="shared" si="5"/>
        <v>0.99983104818980473</v>
      </c>
    </row>
    <row r="117" spans="4:6" x14ac:dyDescent="0.25">
      <c r="D117">
        <f t="shared" si="6"/>
        <v>111</v>
      </c>
      <c r="E117">
        <f t="shared" si="4"/>
        <v>0.74</v>
      </c>
      <c r="F117">
        <f t="shared" si="5"/>
        <v>0.99986546993810221</v>
      </c>
    </row>
    <row r="118" spans="4:6" x14ac:dyDescent="0.25">
      <c r="D118">
        <f t="shared" si="6"/>
        <v>112</v>
      </c>
      <c r="E118">
        <f t="shared" si="4"/>
        <v>0.7466666666666667</v>
      </c>
      <c r="F118">
        <f t="shared" si="5"/>
        <v>0.99989351156901674</v>
      </c>
    </row>
    <row r="119" spans="4:6" x14ac:dyDescent="0.25">
      <c r="D119">
        <f t="shared" si="6"/>
        <v>113</v>
      </c>
      <c r="E119">
        <f t="shared" si="4"/>
        <v>0.7533333333333333</v>
      </c>
      <c r="F119">
        <f t="shared" si="5"/>
        <v>0.99991623252133932</v>
      </c>
    </row>
    <row r="120" spans="4:6" x14ac:dyDescent="0.25">
      <c r="D120">
        <f t="shared" si="6"/>
        <v>114</v>
      </c>
      <c r="E120">
        <f t="shared" si="4"/>
        <v>0.76</v>
      </c>
      <c r="F120">
        <f t="shared" si="5"/>
        <v>0.99993453783197694</v>
      </c>
    </row>
    <row r="121" spans="4:6" x14ac:dyDescent="0.25">
      <c r="D121">
        <f t="shared" si="6"/>
        <v>115</v>
      </c>
      <c r="E121">
        <f t="shared" si="4"/>
        <v>0.76666666666666672</v>
      </c>
      <c r="F121">
        <f t="shared" si="5"/>
        <v>0.99994919731761833</v>
      </c>
    </row>
    <row r="122" spans="4:6" x14ac:dyDescent="0.25">
      <c r="D122">
        <f t="shared" si="6"/>
        <v>116</v>
      </c>
      <c r="E122">
        <f t="shared" si="4"/>
        <v>0.77333333333333332</v>
      </c>
      <c r="F122">
        <f t="shared" si="5"/>
        <v>0.9999608628168758</v>
      </c>
    </row>
    <row r="123" spans="4:6" x14ac:dyDescent="0.25">
      <c r="D123">
        <f t="shared" si="6"/>
        <v>117</v>
      </c>
      <c r="E123">
        <f t="shared" si="4"/>
        <v>0.78</v>
      </c>
      <c r="F123">
        <f t="shared" si="5"/>
        <v>0.99997008363835505</v>
      </c>
    </row>
    <row r="124" spans="4:6" x14ac:dyDescent="0.25">
      <c r="D124">
        <f t="shared" si="6"/>
        <v>118</v>
      </c>
      <c r="E124">
        <f t="shared" si="4"/>
        <v>0.78666666666666663</v>
      </c>
      <c r="F124">
        <f t="shared" si="5"/>
        <v>0.99997732035441811</v>
      </c>
    </row>
    <row r="125" spans="4:6" x14ac:dyDescent="0.25">
      <c r="D125">
        <f t="shared" si="6"/>
        <v>119</v>
      </c>
      <c r="E125">
        <f t="shared" si="4"/>
        <v>0.79333333333333333</v>
      </c>
      <c r="F125">
        <f t="shared" si="5"/>
        <v>0.9999829570742802</v>
      </c>
    </row>
    <row r="126" spans="4:6" x14ac:dyDescent="0.25">
      <c r="D126">
        <f t="shared" si="6"/>
        <v>120</v>
      </c>
      <c r="E126">
        <f t="shared" si="4"/>
        <v>0.8</v>
      </c>
      <c r="F126">
        <f t="shared" si="5"/>
        <v>0.99998731232368121</v>
      </c>
    </row>
    <row r="127" spans="4:6" x14ac:dyDescent="0.25">
      <c r="D127">
        <f t="shared" si="6"/>
        <v>121</v>
      </c>
      <c r="E127">
        <f t="shared" si="4"/>
        <v>0.80666666666666664</v>
      </c>
      <c r="F127">
        <f t="shared" si="5"/>
        <v>0.99999064865180354</v>
      </c>
    </row>
    <row r="128" spans="4:6" x14ac:dyDescent="0.25">
      <c r="D128">
        <f t="shared" si="6"/>
        <v>122</v>
      </c>
      <c r="E128">
        <f t="shared" si="4"/>
        <v>0.81333333333333335</v>
      </c>
      <c r="F128">
        <f t="shared" si="5"/>
        <v>0.99999318107947055</v>
      </c>
    </row>
    <row r="129" spans="4:6" x14ac:dyDescent="0.25">
      <c r="D129">
        <f t="shared" si="6"/>
        <v>123</v>
      </c>
      <c r="E129">
        <f t="shared" si="4"/>
        <v>0.82</v>
      </c>
      <c r="F129">
        <f t="shared" si="5"/>
        <v>0.99999508449603203</v>
      </c>
    </row>
    <row r="130" spans="4:6" x14ac:dyDescent="0.25">
      <c r="D130">
        <f t="shared" si="6"/>
        <v>124</v>
      </c>
      <c r="E130">
        <f t="shared" si="4"/>
        <v>0.82666666666666666</v>
      </c>
      <c r="F130">
        <f t="shared" si="5"/>
        <v>0.99999650010576713</v>
      </c>
    </row>
    <row r="131" spans="4:6" x14ac:dyDescent="0.25">
      <c r="D131">
        <f t="shared" si="6"/>
        <v>125</v>
      </c>
      <c r="E131">
        <f t="shared" si="4"/>
        <v>0.83333333333333337</v>
      </c>
      <c r="F131">
        <f t="shared" si="5"/>
        <v>0.99999754101817662</v>
      </c>
    </row>
    <row r="132" spans="4:6" x14ac:dyDescent="0.25">
      <c r="D132">
        <f t="shared" si="6"/>
        <v>126</v>
      </c>
      <c r="E132">
        <f t="shared" si="4"/>
        <v>0.84</v>
      </c>
      <c r="F132">
        <f t="shared" si="5"/>
        <v>0.99999829707020471</v>
      </c>
    </row>
    <row r="133" spans="4:6" x14ac:dyDescent="0.25">
      <c r="D133">
        <f t="shared" si="6"/>
        <v>127</v>
      </c>
      <c r="E133">
        <f t="shared" si="4"/>
        <v>0.84666666666666668</v>
      </c>
      <c r="F133">
        <f t="shared" si="5"/>
        <v>0.99999883896228292</v>
      </c>
    </row>
    <row r="134" spans="4:6" x14ac:dyDescent="0.25">
      <c r="D134">
        <f t="shared" si="6"/>
        <v>128</v>
      </c>
      <c r="E134">
        <f t="shared" si="4"/>
        <v>0.85333333333333339</v>
      </c>
      <c r="F134">
        <f t="shared" si="5"/>
        <v>0.9999992217841035</v>
      </c>
    </row>
    <row r="135" spans="4:6" x14ac:dyDescent="0.25">
      <c r="D135">
        <f t="shared" si="6"/>
        <v>129</v>
      </c>
      <c r="E135">
        <f t="shared" ref="E135:E198" si="7">+D135/$B$9</f>
        <v>0.86</v>
      </c>
      <c r="F135">
        <f t="shared" ref="F135:F198" si="8" xml:space="preserve"> 1 / (1 + ((1 - E135) / $B$5)^$B$6)</f>
        <v>0.99999948800026217</v>
      </c>
    </row>
    <row r="136" spans="4:6" x14ac:dyDescent="0.25">
      <c r="D136">
        <f t="shared" si="6"/>
        <v>130</v>
      </c>
      <c r="E136">
        <f t="shared" si="7"/>
        <v>0.8666666666666667</v>
      </c>
      <c r="F136">
        <f t="shared" si="8"/>
        <v>0.99999966996034384</v>
      </c>
    </row>
    <row r="137" spans="4:6" x14ac:dyDescent="0.25">
      <c r="D137">
        <f t="shared" si="6"/>
        <v>131</v>
      </c>
      <c r="E137">
        <f t="shared" si="7"/>
        <v>0.87333333333333329</v>
      </c>
      <c r="F137">
        <f t="shared" si="8"/>
        <v>0.99999979199267619</v>
      </c>
    </row>
    <row r="138" spans="4:6" x14ac:dyDescent="0.25">
      <c r="D138">
        <f t="shared" si="6"/>
        <v>132</v>
      </c>
      <c r="E138">
        <f t="shared" si="7"/>
        <v>0.88</v>
      </c>
      <c r="F138">
        <f t="shared" si="8"/>
        <v>0.99999987213584907</v>
      </c>
    </row>
    <row r="139" spans="4:6" x14ac:dyDescent="0.25">
      <c r="D139">
        <f t="shared" si="6"/>
        <v>133</v>
      </c>
      <c r="E139">
        <f t="shared" si="7"/>
        <v>0.88666666666666671</v>
      </c>
      <c r="F139">
        <f t="shared" si="8"/>
        <v>0.99999992355720335</v>
      </c>
    </row>
    <row r="140" spans="4:6" x14ac:dyDescent="0.25">
      <c r="D140">
        <f t="shared" si="6"/>
        <v>134</v>
      </c>
      <c r="E140">
        <f t="shared" si="7"/>
        <v>0.89333333333333331</v>
      </c>
      <c r="F140">
        <f t="shared" si="8"/>
        <v>0.99999995570281452</v>
      </c>
    </row>
    <row r="141" spans="4:6" x14ac:dyDescent="0.25">
      <c r="D141">
        <f t="shared" si="6"/>
        <v>135</v>
      </c>
      <c r="E141">
        <f t="shared" si="7"/>
        <v>0.9</v>
      </c>
      <c r="F141">
        <f t="shared" si="8"/>
        <v>0.99999997521906847</v>
      </c>
    </row>
    <row r="142" spans="4:6" x14ac:dyDescent="0.25">
      <c r="D142">
        <f t="shared" si="6"/>
        <v>136</v>
      </c>
      <c r="E142">
        <f t="shared" si="7"/>
        <v>0.90666666666666662</v>
      </c>
      <c r="F142">
        <f t="shared" si="8"/>
        <v>0.99999998668170531</v>
      </c>
    </row>
    <row r="143" spans="4:6" x14ac:dyDescent="0.25">
      <c r="D143">
        <f t="shared" si="6"/>
        <v>137</v>
      </c>
      <c r="E143">
        <f t="shared" si="7"/>
        <v>0.91333333333333333</v>
      </c>
      <c r="F143">
        <f t="shared" si="8"/>
        <v>0.99999999316424515</v>
      </c>
    </row>
    <row r="144" spans="4:6" x14ac:dyDescent="0.25">
      <c r="D144">
        <f t="shared" si="6"/>
        <v>138</v>
      </c>
      <c r="E144">
        <f t="shared" si="7"/>
        <v>0.92</v>
      </c>
      <c r="F144">
        <f t="shared" si="8"/>
        <v>0.99999999667395967</v>
      </c>
    </row>
    <row r="145" spans="4:6" x14ac:dyDescent="0.25">
      <c r="D145">
        <f t="shared" si="6"/>
        <v>139</v>
      </c>
      <c r="E145">
        <f t="shared" si="7"/>
        <v>0.92666666666666664</v>
      </c>
      <c r="F145">
        <f t="shared" si="8"/>
        <v>0.99999999848004584</v>
      </c>
    </row>
    <row r="146" spans="4:6" x14ac:dyDescent="0.25">
      <c r="D146">
        <f t="shared" si="6"/>
        <v>140</v>
      </c>
      <c r="E146">
        <f t="shared" si="7"/>
        <v>0.93333333333333335</v>
      </c>
      <c r="F146">
        <f t="shared" si="8"/>
        <v>0.99999999935539119</v>
      </c>
    </row>
    <row r="147" spans="4:6" x14ac:dyDescent="0.25">
      <c r="D147">
        <f t="shared" si="6"/>
        <v>141</v>
      </c>
      <c r="E147">
        <f t="shared" si="7"/>
        <v>0.94</v>
      </c>
      <c r="F147">
        <f t="shared" si="8"/>
        <v>0.99999999975026532</v>
      </c>
    </row>
    <row r="148" spans="4:6" x14ac:dyDescent="0.25">
      <c r="D148">
        <f t="shared" si="6"/>
        <v>142</v>
      </c>
      <c r="E148">
        <f t="shared" si="7"/>
        <v>0.94666666666666666</v>
      </c>
      <c r="F148">
        <f t="shared" si="8"/>
        <v>0.9999999999134821</v>
      </c>
    </row>
    <row r="149" spans="4:6" x14ac:dyDescent="0.25">
      <c r="D149">
        <f t="shared" si="6"/>
        <v>143</v>
      </c>
      <c r="E149">
        <f t="shared" si="7"/>
        <v>0.95333333333333337</v>
      </c>
      <c r="F149">
        <f t="shared" si="8"/>
        <v>0.9999999999739877</v>
      </c>
    </row>
    <row r="150" spans="4:6" x14ac:dyDescent="0.25">
      <c r="D150">
        <f t="shared" si="6"/>
        <v>144</v>
      </c>
      <c r="E150">
        <f t="shared" si="7"/>
        <v>0.96</v>
      </c>
      <c r="F150">
        <f t="shared" si="8"/>
        <v>0.99999999999350386</v>
      </c>
    </row>
    <row r="151" spans="4:6" x14ac:dyDescent="0.25">
      <c r="D151">
        <f t="shared" si="6"/>
        <v>145</v>
      </c>
      <c r="E151">
        <f t="shared" si="7"/>
        <v>0.96666666666666667</v>
      </c>
      <c r="F151">
        <f t="shared" si="8"/>
        <v>0.99999999999874101</v>
      </c>
    </row>
    <row r="152" spans="4:6" x14ac:dyDescent="0.25">
      <c r="D152">
        <f t="shared" si="6"/>
        <v>146</v>
      </c>
      <c r="E152">
        <f t="shared" si="7"/>
        <v>0.97333333333333338</v>
      </c>
      <c r="F152">
        <f t="shared" si="8"/>
        <v>0.99999999999983102</v>
      </c>
    </row>
    <row r="153" spans="4:6" x14ac:dyDescent="0.25">
      <c r="D153">
        <f t="shared" si="6"/>
        <v>147</v>
      </c>
      <c r="E153">
        <f t="shared" si="7"/>
        <v>0.98</v>
      </c>
      <c r="F153">
        <f t="shared" si="8"/>
        <v>0.99999999999998734</v>
      </c>
    </row>
    <row r="154" spans="4:6" x14ac:dyDescent="0.25">
      <c r="D154">
        <f t="shared" si="6"/>
        <v>148</v>
      </c>
      <c r="E154">
        <f t="shared" si="7"/>
        <v>0.98666666666666669</v>
      </c>
      <c r="F154">
        <f t="shared" si="8"/>
        <v>0.99999999999999978</v>
      </c>
    </row>
    <row r="155" spans="4:6" x14ac:dyDescent="0.25">
      <c r="D155">
        <f t="shared" si="6"/>
        <v>149</v>
      </c>
      <c r="E155">
        <f t="shared" si="7"/>
        <v>0.99333333333333329</v>
      </c>
      <c r="F155">
        <f t="shared" si="8"/>
        <v>1</v>
      </c>
    </row>
    <row r="156" spans="4:6" x14ac:dyDescent="0.25">
      <c r="D156">
        <f t="shared" si="6"/>
        <v>150</v>
      </c>
      <c r="E156">
        <f t="shared" si="7"/>
        <v>1</v>
      </c>
      <c r="F156">
        <f t="shared" si="8"/>
        <v>1</v>
      </c>
    </row>
    <row r="157" spans="4:6" x14ac:dyDescent="0.25">
      <c r="D157">
        <f t="shared" si="6"/>
        <v>151</v>
      </c>
      <c r="E157">
        <f t="shared" si="7"/>
        <v>1.0066666666666666</v>
      </c>
      <c r="F157">
        <f t="shared" si="8"/>
        <v>1</v>
      </c>
    </row>
    <row r="158" spans="4:6" x14ac:dyDescent="0.25">
      <c r="D158">
        <f t="shared" si="6"/>
        <v>152</v>
      </c>
      <c r="E158">
        <f t="shared" si="7"/>
        <v>1.0133333333333334</v>
      </c>
      <c r="F158">
        <f t="shared" si="8"/>
        <v>1.0000000000000004</v>
      </c>
    </row>
    <row r="159" spans="4:6" x14ac:dyDescent="0.25">
      <c r="D159">
        <f t="shared" si="6"/>
        <v>153</v>
      </c>
      <c r="E159">
        <f t="shared" si="7"/>
        <v>1.02</v>
      </c>
      <c r="F159">
        <f t="shared" si="8"/>
        <v>1.0000000000000127</v>
      </c>
    </row>
    <row r="160" spans="4:6" x14ac:dyDescent="0.25">
      <c r="D160">
        <f t="shared" si="6"/>
        <v>154</v>
      </c>
      <c r="E160">
        <f t="shared" si="7"/>
        <v>1.0266666666666666</v>
      </c>
      <c r="F160">
        <f t="shared" si="8"/>
        <v>1.000000000000169</v>
      </c>
    </row>
    <row r="161" spans="4:6" x14ac:dyDescent="0.25">
      <c r="D161">
        <f t="shared" si="6"/>
        <v>155</v>
      </c>
      <c r="E161">
        <f t="shared" si="7"/>
        <v>1.0333333333333334</v>
      </c>
      <c r="F161">
        <f t="shared" si="8"/>
        <v>1.000000000001259</v>
      </c>
    </row>
    <row r="162" spans="4:6" x14ac:dyDescent="0.25">
      <c r="D162">
        <f t="shared" si="6"/>
        <v>156</v>
      </c>
      <c r="E162">
        <f t="shared" si="7"/>
        <v>1.04</v>
      </c>
      <c r="F162">
        <f t="shared" si="8"/>
        <v>1.0000000000064961</v>
      </c>
    </row>
    <row r="163" spans="4:6" x14ac:dyDescent="0.25">
      <c r="D163">
        <f t="shared" si="6"/>
        <v>157</v>
      </c>
      <c r="E163">
        <f t="shared" si="7"/>
        <v>1.0466666666666666</v>
      </c>
      <c r="F163">
        <f t="shared" si="8"/>
        <v>1.0000000000260123</v>
      </c>
    </row>
    <row r="164" spans="4:6" x14ac:dyDescent="0.25">
      <c r="D164">
        <f t="shared" si="6"/>
        <v>158</v>
      </c>
      <c r="E164">
        <f t="shared" si="7"/>
        <v>1.0533333333333332</v>
      </c>
      <c r="F164">
        <f t="shared" si="8"/>
        <v>1.0000000000865179</v>
      </c>
    </row>
    <row r="165" spans="4:6" x14ac:dyDescent="0.25">
      <c r="D165">
        <f t="shared" si="6"/>
        <v>159</v>
      </c>
      <c r="E165">
        <f t="shared" si="7"/>
        <v>1.06</v>
      </c>
      <c r="F165">
        <f t="shared" si="8"/>
        <v>1.0000000002497347</v>
      </c>
    </row>
    <row r="166" spans="4:6" x14ac:dyDescent="0.25">
      <c r="D166">
        <f t="shared" si="6"/>
        <v>160</v>
      </c>
      <c r="E166">
        <f t="shared" si="7"/>
        <v>1.0666666666666667</v>
      </c>
      <c r="F166">
        <f t="shared" si="8"/>
        <v>1.000000000644609</v>
      </c>
    </row>
    <row r="167" spans="4:6" x14ac:dyDescent="0.25">
      <c r="D167">
        <f t="shared" si="6"/>
        <v>161</v>
      </c>
      <c r="E167">
        <f t="shared" si="7"/>
        <v>1.0733333333333333</v>
      </c>
      <c r="F167">
        <f t="shared" si="8"/>
        <v>1.0000000015199542</v>
      </c>
    </row>
    <row r="168" spans="4:6" x14ac:dyDescent="0.25">
      <c r="D168">
        <f t="shared" si="6"/>
        <v>162</v>
      </c>
      <c r="E168">
        <f t="shared" si="7"/>
        <v>1.08</v>
      </c>
      <c r="F168">
        <f t="shared" si="8"/>
        <v>1.0000000033260406</v>
      </c>
    </row>
    <row r="169" spans="4:6" x14ac:dyDescent="0.25">
      <c r="D169">
        <f t="shared" si="6"/>
        <v>163</v>
      </c>
      <c r="E169">
        <f t="shared" si="7"/>
        <v>1.0866666666666667</v>
      </c>
      <c r="F169">
        <f t="shared" si="8"/>
        <v>1.0000000068357549</v>
      </c>
    </row>
    <row r="170" spans="4:6" x14ac:dyDescent="0.25">
      <c r="D170">
        <f t="shared" si="6"/>
        <v>164</v>
      </c>
      <c r="E170">
        <f t="shared" si="7"/>
        <v>1.0933333333333333</v>
      </c>
      <c r="F170">
        <f t="shared" si="8"/>
        <v>1.0000000133182951</v>
      </c>
    </row>
    <row r="171" spans="4:6" x14ac:dyDescent="0.25">
      <c r="D171">
        <f t="shared" si="6"/>
        <v>165</v>
      </c>
      <c r="E171">
        <f t="shared" si="7"/>
        <v>1.1000000000000001</v>
      </c>
      <c r="F171">
        <f t="shared" si="8"/>
        <v>1.0000000247809329</v>
      </c>
    </row>
    <row r="172" spans="4:6" x14ac:dyDescent="0.25">
      <c r="D172">
        <f t="shared" si="6"/>
        <v>166</v>
      </c>
      <c r="E172">
        <f t="shared" si="7"/>
        <v>1.1066666666666667</v>
      </c>
      <c r="F172">
        <f t="shared" si="8"/>
        <v>1.0000000442971895</v>
      </c>
    </row>
    <row r="173" spans="4:6" x14ac:dyDescent="0.25">
      <c r="D173">
        <f t="shared" si="6"/>
        <v>167</v>
      </c>
      <c r="E173">
        <f t="shared" si="7"/>
        <v>1.1133333333333333</v>
      </c>
      <c r="F173">
        <f t="shared" si="8"/>
        <v>1.0000000764428083</v>
      </c>
    </row>
    <row r="174" spans="4:6" x14ac:dyDescent="0.25">
      <c r="D174">
        <f t="shared" si="6"/>
        <v>168</v>
      </c>
      <c r="E174">
        <f t="shared" si="7"/>
        <v>1.1200000000000001</v>
      </c>
      <c r="F174">
        <f t="shared" si="8"/>
        <v>1.0000001278641835</v>
      </c>
    </row>
    <row r="175" spans="4:6" x14ac:dyDescent="0.25">
      <c r="D175">
        <f t="shared" ref="D175:D238" si="9">+D174+1</f>
        <v>169</v>
      </c>
      <c r="E175">
        <f t="shared" si="7"/>
        <v>1.1266666666666667</v>
      </c>
      <c r="F175">
        <f t="shared" si="8"/>
        <v>1.0000002080074104</v>
      </c>
    </row>
    <row r="176" spans="4:6" x14ac:dyDescent="0.25">
      <c r="D176">
        <f t="shared" si="9"/>
        <v>170</v>
      </c>
      <c r="E176">
        <f t="shared" si="7"/>
        <v>1.1333333333333333</v>
      </c>
      <c r="F176">
        <f t="shared" si="8"/>
        <v>1.0000003300398741</v>
      </c>
    </row>
    <row r="177" spans="4:6" x14ac:dyDescent="0.25">
      <c r="D177">
        <f t="shared" si="9"/>
        <v>171</v>
      </c>
      <c r="E177">
        <f t="shared" si="7"/>
        <v>1.1399999999999999</v>
      </c>
      <c r="F177">
        <f t="shared" si="8"/>
        <v>1.0000005120002622</v>
      </c>
    </row>
    <row r="178" spans="4:6" x14ac:dyDescent="0.25">
      <c r="D178">
        <f t="shared" si="9"/>
        <v>172</v>
      </c>
      <c r="E178">
        <f t="shared" si="7"/>
        <v>1.1466666666666667</v>
      </c>
      <c r="F178">
        <f t="shared" si="8"/>
        <v>1.0000007782171076</v>
      </c>
    </row>
    <row r="179" spans="4:6" x14ac:dyDescent="0.25">
      <c r="D179">
        <f t="shared" si="9"/>
        <v>173</v>
      </c>
      <c r="E179">
        <f t="shared" si="7"/>
        <v>1.1533333333333333</v>
      </c>
      <c r="F179">
        <f t="shared" si="8"/>
        <v>1.0000011610404129</v>
      </c>
    </row>
    <row r="180" spans="4:6" x14ac:dyDescent="0.25">
      <c r="D180">
        <f t="shared" si="9"/>
        <v>174</v>
      </c>
      <c r="E180">
        <f t="shared" si="7"/>
        <v>1.1599999999999999</v>
      </c>
      <c r="F180">
        <f t="shared" si="8"/>
        <v>1.0000017029355954</v>
      </c>
    </row>
    <row r="181" spans="4:6" x14ac:dyDescent="0.25">
      <c r="D181">
        <f t="shared" si="9"/>
        <v>175</v>
      </c>
      <c r="E181">
        <f t="shared" si="7"/>
        <v>1.1666666666666667</v>
      </c>
      <c r="F181">
        <f t="shared" si="8"/>
        <v>1.0000024589939167</v>
      </c>
    </row>
    <row r="182" spans="4:6" x14ac:dyDescent="0.25">
      <c r="D182">
        <f t="shared" si="9"/>
        <v>176</v>
      </c>
      <c r="E182">
        <f t="shared" si="7"/>
        <v>1.1733333333333333</v>
      </c>
      <c r="F182">
        <f t="shared" si="8"/>
        <v>1.0000034999187315</v>
      </c>
    </row>
    <row r="183" spans="4:6" x14ac:dyDescent="0.25">
      <c r="D183">
        <f t="shared" si="9"/>
        <v>177</v>
      </c>
      <c r="E183">
        <f t="shared" si="7"/>
        <v>1.18</v>
      </c>
      <c r="F183">
        <f t="shared" si="8"/>
        <v>1.0000049155522928</v>
      </c>
    </row>
    <row r="184" spans="4:6" x14ac:dyDescent="0.25">
      <c r="D184">
        <f t="shared" si="9"/>
        <v>178</v>
      </c>
      <c r="E184">
        <f t="shared" si="7"/>
        <v>1.1866666666666668</v>
      </c>
      <c r="F184">
        <f t="shared" si="8"/>
        <v>1.0000068190135261</v>
      </c>
    </row>
    <row r="185" spans="4:6" x14ac:dyDescent="0.25">
      <c r="D185">
        <f t="shared" si="9"/>
        <v>179</v>
      </c>
      <c r="E185">
        <f t="shared" si="7"/>
        <v>1.1933333333333334</v>
      </c>
      <c r="F185">
        <f t="shared" si="8"/>
        <v>1.0000093515230952</v>
      </c>
    </row>
    <row r="186" spans="4:6" x14ac:dyDescent="0.25">
      <c r="D186">
        <f t="shared" si="9"/>
        <v>180</v>
      </c>
      <c r="E186">
        <f t="shared" si="7"/>
        <v>1.2</v>
      </c>
      <c r="F186">
        <f t="shared" si="8"/>
        <v>1.0000126879982811</v>
      </c>
    </row>
    <row r="187" spans="4:6" x14ac:dyDescent="0.25">
      <c r="D187">
        <f t="shared" si="9"/>
        <v>181</v>
      </c>
      <c r="E187">
        <f t="shared" si="7"/>
        <v>1.2066666666666668</v>
      </c>
      <c r="F187">
        <f t="shared" si="8"/>
        <v>1.0000170435066624</v>
      </c>
    </row>
    <row r="188" spans="4:6" x14ac:dyDescent="0.25">
      <c r="D188">
        <f t="shared" si="9"/>
        <v>182</v>
      </c>
      <c r="E188">
        <f t="shared" si="7"/>
        <v>1.2133333333333334</v>
      </c>
      <c r="F188">
        <f t="shared" si="8"/>
        <v>1.0000226806743613</v>
      </c>
    </row>
    <row r="189" spans="4:6" x14ac:dyDescent="0.25">
      <c r="D189">
        <f t="shared" si="9"/>
        <v>183</v>
      </c>
      <c r="E189">
        <f t="shared" si="7"/>
        <v>1.22</v>
      </c>
      <c r="F189">
        <f t="shared" si="8"/>
        <v>1.0000299181517294</v>
      </c>
    </row>
    <row r="190" spans="4:6" x14ac:dyDescent="0.25">
      <c r="D190">
        <f t="shared" si="9"/>
        <v>184</v>
      </c>
      <c r="E190">
        <f t="shared" si="7"/>
        <v>1.2266666666666666</v>
      </c>
      <c r="F190">
        <f t="shared" si="8"/>
        <v>1.0000391402468023</v>
      </c>
    </row>
    <row r="191" spans="4:6" x14ac:dyDescent="0.25">
      <c r="D191">
        <f t="shared" si="9"/>
        <v>185</v>
      </c>
      <c r="E191">
        <f t="shared" si="7"/>
        <v>1.2333333333333334</v>
      </c>
      <c r="F191">
        <f t="shared" si="8"/>
        <v>1.0000508078447312</v>
      </c>
    </row>
    <row r="192" spans="4:6" x14ac:dyDescent="0.25">
      <c r="D192">
        <f t="shared" si="9"/>
        <v>186</v>
      </c>
      <c r="E192">
        <f t="shared" si="7"/>
        <v>1.24</v>
      </c>
      <c r="F192">
        <f t="shared" si="8"/>
        <v>1.0000654707397363</v>
      </c>
    </row>
    <row r="193" spans="4:6" x14ac:dyDescent="0.25">
      <c r="D193">
        <f t="shared" si="9"/>
        <v>187</v>
      </c>
      <c r="E193">
        <f t="shared" si="7"/>
        <v>1.2466666666666666</v>
      </c>
      <c r="F193">
        <f t="shared" si="8"/>
        <v>1.0000837815149932</v>
      </c>
    </row>
    <row r="194" spans="4:6" x14ac:dyDescent="0.25">
      <c r="D194">
        <f t="shared" si="9"/>
        <v>188</v>
      </c>
      <c r="E194">
        <f t="shared" si="7"/>
        <v>1.2533333333333334</v>
      </c>
      <c r="F194">
        <f t="shared" si="8"/>
        <v>1.0001065111153862</v>
      </c>
    </row>
    <row r="195" spans="4:6" x14ac:dyDescent="0.25">
      <c r="D195">
        <f t="shared" si="9"/>
        <v>189</v>
      </c>
      <c r="E195">
        <f t="shared" si="7"/>
        <v>1.26</v>
      </c>
      <c r="F195">
        <f t="shared" si="8"/>
        <v>1.0001345662683145</v>
      </c>
    </row>
    <row r="196" spans="4:6" x14ac:dyDescent="0.25">
      <c r="D196">
        <f t="shared" si="9"/>
        <v>190</v>
      </c>
      <c r="E196">
        <f t="shared" si="7"/>
        <v>1.2666666666666666</v>
      </c>
      <c r="F196">
        <f t="shared" si="8"/>
        <v>1.000169008918921</v>
      </c>
    </row>
    <row r="197" spans="4:6" x14ac:dyDescent="0.25">
      <c r="D197">
        <f t="shared" si="9"/>
        <v>191</v>
      </c>
      <c r="E197">
        <f t="shared" si="7"/>
        <v>1.2733333333333334</v>
      </c>
      <c r="F197">
        <f t="shared" si="8"/>
        <v>1.000211077858379</v>
      </c>
    </row>
    <row r="198" spans="4:6" x14ac:dyDescent="0.25">
      <c r="D198">
        <f t="shared" si="9"/>
        <v>192</v>
      </c>
      <c r="E198">
        <f t="shared" si="7"/>
        <v>1.28</v>
      </c>
      <c r="F198">
        <f t="shared" si="8"/>
        <v>1.0002622127374958</v>
      </c>
    </row>
    <row r="199" spans="4:6" x14ac:dyDescent="0.25">
      <c r="D199">
        <f t="shared" si="9"/>
        <v>193</v>
      </c>
      <c r="E199">
        <f t="shared" ref="E199:E262" si="10">+D199/$B$9</f>
        <v>1.2866666666666666</v>
      </c>
      <c r="F199">
        <f t="shared" ref="F199:F262" si="11" xml:space="preserve"> 1 / (1 + ((1 - E199) / $B$5)^$B$6)</f>
        <v>1.0003240806731357</v>
      </c>
    </row>
    <row r="200" spans="4:6" x14ac:dyDescent="0.25">
      <c r="D200">
        <f t="shared" si="9"/>
        <v>194</v>
      </c>
      <c r="E200">
        <f t="shared" si="10"/>
        <v>1.2933333333333332</v>
      </c>
      <c r="F200">
        <f t="shared" si="11"/>
        <v>1.0003986056722309</v>
      </c>
    </row>
    <row r="201" spans="4:6" x14ac:dyDescent="0.25">
      <c r="D201">
        <f t="shared" si="9"/>
        <v>195</v>
      </c>
      <c r="E201">
        <f t="shared" si="10"/>
        <v>1.3</v>
      </c>
      <c r="F201">
        <f t="shared" si="11"/>
        <v>1.0004880011178678</v>
      </c>
    </row>
    <row r="202" spans="4:6" x14ac:dyDescent="0.25">
      <c r="D202">
        <f t="shared" si="9"/>
        <v>196</v>
      </c>
      <c r="E202">
        <f t="shared" si="10"/>
        <v>1.3066666666666666</v>
      </c>
      <c r="F202">
        <f t="shared" si="11"/>
        <v>1.000594805584675</v>
      </c>
    </row>
    <row r="203" spans="4:6" x14ac:dyDescent="0.25">
      <c r="D203">
        <f t="shared" si="9"/>
        <v>197</v>
      </c>
      <c r="E203">
        <f t="shared" si="10"/>
        <v>1.3133333333333332</v>
      </c>
      <c r="F203">
        <f t="shared" si="11"/>
        <v>1.0007219222771733</v>
      </c>
    </row>
    <row r="204" spans="4:6" x14ac:dyDescent="0.25">
      <c r="D204">
        <f t="shared" si="9"/>
        <v>198</v>
      </c>
      <c r="E204">
        <f t="shared" si="10"/>
        <v>1.32</v>
      </c>
      <c r="F204">
        <f t="shared" si="11"/>
        <v>1.0008726624157285</v>
      </c>
    </row>
    <row r="205" spans="4:6" x14ac:dyDescent="0.25">
      <c r="D205">
        <f t="shared" si="9"/>
        <v>199</v>
      </c>
      <c r="E205">
        <f t="shared" si="10"/>
        <v>1.3266666666666667</v>
      </c>
      <c r="F205">
        <f t="shared" si="11"/>
        <v>1.001050792931256</v>
      </c>
    </row>
    <row r="206" spans="4:6" x14ac:dyDescent="0.25">
      <c r="D206">
        <f t="shared" si="9"/>
        <v>200</v>
      </c>
      <c r="E206">
        <f t="shared" si="10"/>
        <v>1.3333333333333333</v>
      </c>
      <c r="F206">
        <f t="shared" si="11"/>
        <v>1.001260588873135</v>
      </c>
    </row>
    <row r="207" spans="4:6" x14ac:dyDescent="0.25">
      <c r="D207">
        <f t="shared" si="9"/>
        <v>201</v>
      </c>
      <c r="E207">
        <f t="shared" si="10"/>
        <v>1.34</v>
      </c>
      <c r="F207">
        <f t="shared" si="11"/>
        <v>1.0015068909863643</v>
      </c>
    </row>
    <row r="208" spans="4:6" x14ac:dyDescent="0.25">
      <c r="D208">
        <f t="shared" si="9"/>
        <v>202</v>
      </c>
      <c r="E208">
        <f t="shared" si="10"/>
        <v>1.3466666666666667</v>
      </c>
      <c r="F208">
        <f t="shared" si="11"/>
        <v>1.0017951689756874</v>
      </c>
    </row>
    <row r="209" spans="4:6" x14ac:dyDescent="0.25">
      <c r="D209">
        <f t="shared" si="9"/>
        <v>203</v>
      </c>
      <c r="E209">
        <f t="shared" si="10"/>
        <v>1.3533333333333333</v>
      </c>
      <c r="F209">
        <f t="shared" si="11"/>
        <v>1.002131591048417</v>
      </c>
    </row>
    <row r="210" spans="4:6" x14ac:dyDescent="0.25">
      <c r="D210">
        <f t="shared" si="9"/>
        <v>204</v>
      </c>
      <c r="E210">
        <f t="shared" si="10"/>
        <v>1.36</v>
      </c>
      <c r="F210">
        <f t="shared" si="11"/>
        <v>1.0025231004167088</v>
      </c>
    </row>
    <row r="211" spans="4:6" x14ac:dyDescent="0.25">
      <c r="D211">
        <f t="shared" si="9"/>
        <v>205</v>
      </c>
      <c r="E211">
        <f t="shared" si="10"/>
        <v>1.3666666666666667</v>
      </c>
      <c r="F211">
        <f t="shared" si="11"/>
        <v>1.0029774995473735</v>
      </c>
    </row>
    <row r="212" spans="4:6" x14ac:dyDescent="0.25">
      <c r="D212">
        <f t="shared" si="9"/>
        <v>206</v>
      </c>
      <c r="E212">
        <f t="shared" si="10"/>
        <v>1.3733333333333333</v>
      </c>
      <c r="F212">
        <f t="shared" si="11"/>
        <v>1.0035035430769175</v>
      </c>
    </row>
    <row r="213" spans="4:6" x14ac:dyDescent="0.25">
      <c r="D213">
        <f t="shared" si="9"/>
        <v>207</v>
      </c>
      <c r="E213">
        <f t="shared" si="10"/>
        <v>1.38</v>
      </c>
      <c r="F213">
        <f t="shared" si="11"/>
        <v>1.0041110404663662</v>
      </c>
    </row>
    <row r="214" spans="4:6" x14ac:dyDescent="0.25">
      <c r="D214">
        <f t="shared" si="9"/>
        <v>208</v>
      </c>
      <c r="E214">
        <f t="shared" si="10"/>
        <v>1.3866666666666667</v>
      </c>
      <c r="F214">
        <f t="shared" si="11"/>
        <v>1.0048109696604608</v>
      </c>
    </row>
    <row r="215" spans="4:6" x14ac:dyDescent="0.25">
      <c r="D215">
        <f t="shared" si="9"/>
        <v>209</v>
      </c>
      <c r="E215">
        <f t="shared" si="10"/>
        <v>1.3933333333333333</v>
      </c>
      <c r="F215">
        <f t="shared" si="11"/>
        <v>1.0056156032465406</v>
      </c>
    </row>
    <row r="216" spans="4:6" x14ac:dyDescent="0.25">
      <c r="D216">
        <f t="shared" si="9"/>
        <v>210</v>
      </c>
      <c r="E216">
        <f t="shared" si="10"/>
        <v>1.4</v>
      </c>
      <c r="F216">
        <f t="shared" si="11"/>
        <v>1.0065386488889168</v>
      </c>
    </row>
    <row r="217" spans="4:6" x14ac:dyDescent="0.25">
      <c r="D217">
        <f t="shared" si="9"/>
        <v>211</v>
      </c>
      <c r="E217">
        <f t="shared" si="10"/>
        <v>1.4066666666666667</v>
      </c>
      <c r="F217">
        <f t="shared" si="11"/>
        <v>1.007595406156284</v>
      </c>
    </row>
    <row r="218" spans="4:6" x14ac:dyDescent="0.25">
      <c r="D218">
        <f t="shared" si="9"/>
        <v>212</v>
      </c>
      <c r="E218">
        <f t="shared" si="10"/>
        <v>1.4133333333333333</v>
      </c>
      <c r="F218">
        <f t="shared" si="11"/>
        <v>1.0088029422768627</v>
      </c>
    </row>
    <row r="219" spans="4:6" x14ac:dyDescent="0.25">
      <c r="D219">
        <f t="shared" si="9"/>
        <v>213</v>
      </c>
      <c r="E219">
        <f t="shared" si="10"/>
        <v>1.42</v>
      </c>
      <c r="F219">
        <f t="shared" si="11"/>
        <v>1.010180289866466</v>
      </c>
    </row>
    <row r="220" spans="4:6" x14ac:dyDescent="0.25">
      <c r="D220">
        <f t="shared" si="9"/>
        <v>214</v>
      </c>
      <c r="E220">
        <f t="shared" si="10"/>
        <v>1.4266666666666667</v>
      </c>
      <c r="F220">
        <f t="shared" si="11"/>
        <v>1.0117486703010461</v>
      </c>
    </row>
    <row r="221" spans="4:6" x14ac:dyDescent="0.25">
      <c r="D221">
        <f t="shared" si="9"/>
        <v>215</v>
      </c>
      <c r="E221">
        <f t="shared" si="10"/>
        <v>1.4333333333333333</v>
      </c>
      <c r="F221">
        <f t="shared" si="11"/>
        <v>1.0135317471762142</v>
      </c>
    </row>
    <row r="222" spans="4:6" x14ac:dyDescent="0.25">
      <c r="D222">
        <f t="shared" si="9"/>
        <v>216</v>
      </c>
      <c r="E222">
        <f t="shared" si="10"/>
        <v>1.44</v>
      </c>
      <c r="F222">
        <f t="shared" si="11"/>
        <v>1.0155559152483713</v>
      </c>
    </row>
    <row r="223" spans="4:6" x14ac:dyDescent="0.25">
      <c r="D223">
        <f t="shared" si="9"/>
        <v>217</v>
      </c>
      <c r="E223">
        <f t="shared" si="10"/>
        <v>1.4466666666666668</v>
      </c>
      <c r="F223">
        <f t="shared" si="11"/>
        <v>1.0178506314325582</v>
      </c>
    </row>
    <row r="224" spans="4:6" x14ac:dyDescent="0.25">
      <c r="D224">
        <f t="shared" si="9"/>
        <v>218</v>
      </c>
      <c r="E224">
        <f t="shared" si="10"/>
        <v>1.4533333333333334</v>
      </c>
      <c r="F224">
        <f t="shared" si="11"/>
        <v>1.0204487959020119</v>
      </c>
    </row>
    <row r="225" spans="4:6" x14ac:dyDescent="0.25">
      <c r="D225">
        <f t="shared" si="9"/>
        <v>219</v>
      </c>
      <c r="E225">
        <f t="shared" si="10"/>
        <v>1.46</v>
      </c>
      <c r="F225">
        <f t="shared" si="11"/>
        <v>1.0233871931732361</v>
      </c>
    </row>
    <row r="226" spans="4:6" x14ac:dyDescent="0.25">
      <c r="D226">
        <f t="shared" si="9"/>
        <v>220</v>
      </c>
      <c r="E226">
        <f t="shared" si="10"/>
        <v>1.4666666666666666</v>
      </c>
      <c r="F226">
        <f t="shared" si="11"/>
        <v>1.0267070053726983</v>
      </c>
    </row>
    <row r="227" spans="4:6" x14ac:dyDescent="0.25">
      <c r="D227">
        <f t="shared" si="9"/>
        <v>221</v>
      </c>
      <c r="E227">
        <f t="shared" si="10"/>
        <v>1.4733333333333334</v>
      </c>
      <c r="F227">
        <f t="shared" si="11"/>
        <v>1.0304544128052426</v>
      </c>
    </row>
    <row r="228" spans="4:6" x14ac:dyDescent="0.25">
      <c r="D228">
        <f t="shared" si="9"/>
        <v>222</v>
      </c>
      <c r="E228">
        <f t="shared" si="10"/>
        <v>1.48</v>
      </c>
      <c r="F228">
        <f t="shared" si="11"/>
        <v>1.0346813006642421</v>
      </c>
    </row>
    <row r="229" spans="4:6" x14ac:dyDescent="0.25">
      <c r="D229">
        <f t="shared" si="9"/>
        <v>223</v>
      </c>
      <c r="E229">
        <f t="shared" si="10"/>
        <v>1.4866666666666666</v>
      </c>
      <c r="F229">
        <f t="shared" si="11"/>
        <v>1.0394460954869111</v>
      </c>
    </row>
    <row r="230" spans="4:6" x14ac:dyDescent="0.25">
      <c r="D230">
        <f t="shared" si="9"/>
        <v>224</v>
      </c>
      <c r="E230">
        <f t="shared" si="10"/>
        <v>1.4933333333333334</v>
      </c>
      <c r="F230">
        <f t="shared" si="11"/>
        <v>1.0448147611004674</v>
      </c>
    </row>
    <row r="231" spans="4:6" x14ac:dyDescent="0.25">
      <c r="D231">
        <f t="shared" si="9"/>
        <v>225</v>
      </c>
      <c r="E231">
        <f t="shared" si="10"/>
        <v>1.5</v>
      </c>
      <c r="F231">
        <f t="shared" si="11"/>
        <v>1.050861991784374</v>
      </c>
    </row>
    <row r="232" spans="4:6" x14ac:dyDescent="0.25">
      <c r="D232">
        <f t="shared" si="9"/>
        <v>226</v>
      </c>
      <c r="E232">
        <f t="shared" si="10"/>
        <v>1.5066666666666666</v>
      </c>
      <c r="F232">
        <f t="shared" si="11"/>
        <v>1.0576726508230261</v>
      </c>
    </row>
    <row r="233" spans="4:6" x14ac:dyDescent="0.25">
      <c r="D233">
        <f t="shared" si="9"/>
        <v>227</v>
      </c>
      <c r="E233">
        <f t="shared" si="10"/>
        <v>1.5133333333333334</v>
      </c>
      <c r="F233">
        <f t="shared" si="11"/>
        <v>1.0653435164228846</v>
      </c>
    </row>
    <row r="234" spans="4:6" x14ac:dyDescent="0.25">
      <c r="D234">
        <f t="shared" si="9"/>
        <v>228</v>
      </c>
      <c r="E234">
        <f t="shared" si="10"/>
        <v>1.52</v>
      </c>
      <c r="F234">
        <f t="shared" si="11"/>
        <v>1.0739854153581105</v>
      </c>
    </row>
    <row r="235" spans="4:6" x14ac:dyDescent="0.25">
      <c r="D235">
        <f t="shared" si="9"/>
        <v>229</v>
      </c>
      <c r="E235">
        <f t="shared" si="10"/>
        <v>1.5266666666666666</v>
      </c>
      <c r="F235">
        <f t="shared" si="11"/>
        <v>1.0837258494539448</v>
      </c>
    </row>
    <row r="236" spans="4:6" x14ac:dyDescent="0.25">
      <c r="D236">
        <f t="shared" si="9"/>
        <v>230</v>
      </c>
      <c r="E236">
        <f t="shared" si="10"/>
        <v>1.5333333333333334</v>
      </c>
      <c r="F236">
        <f t="shared" si="11"/>
        <v>1.0947122536588234</v>
      </c>
    </row>
    <row r="237" spans="4:6" x14ac:dyDescent="0.25">
      <c r="D237">
        <f t="shared" si="9"/>
        <v>231</v>
      </c>
      <c r="E237">
        <f t="shared" si="10"/>
        <v>1.54</v>
      </c>
      <c r="F237">
        <f t="shared" si="11"/>
        <v>1.1071160707010732</v>
      </c>
    </row>
    <row r="238" spans="4:6" x14ac:dyDescent="0.25">
      <c r="D238">
        <f t="shared" si="9"/>
        <v>232</v>
      </c>
      <c r="E238">
        <f t="shared" si="10"/>
        <v>1.5466666666666666</v>
      </c>
      <c r="F238">
        <f t="shared" si="11"/>
        <v>1.121137891653518</v>
      </c>
    </row>
    <row r="239" spans="4:6" x14ac:dyDescent="0.25">
      <c r="D239">
        <f t="shared" ref="D239:D246" si="12">+D238+1</f>
        <v>233</v>
      </c>
      <c r="E239">
        <f t="shared" si="10"/>
        <v>1.5533333333333332</v>
      </c>
      <c r="F239">
        <f t="shared" si="11"/>
        <v>1.13701400235907</v>
      </c>
    </row>
    <row r="240" spans="4:6" x14ac:dyDescent="0.25">
      <c r="D240">
        <f t="shared" si="12"/>
        <v>234</v>
      </c>
      <c r="E240">
        <f t="shared" si="10"/>
        <v>1.56</v>
      </c>
      <c r="F240">
        <f t="shared" si="11"/>
        <v>1.1550248051279113</v>
      </c>
    </row>
    <row r="241" spans="4:6" x14ac:dyDescent="0.25">
      <c r="D241">
        <f t="shared" si="12"/>
        <v>235</v>
      </c>
      <c r="E241">
        <f t="shared" si="10"/>
        <v>1.5666666666666667</v>
      </c>
      <c r="F241">
        <f t="shared" si="11"/>
        <v>1.1755057728170173</v>
      </c>
    </row>
    <row r="242" spans="4:6" x14ac:dyDescent="0.25">
      <c r="D242">
        <f t="shared" si="12"/>
        <v>236</v>
      </c>
      <c r="E242">
        <f t="shared" si="10"/>
        <v>1.5733333333333333</v>
      </c>
      <c r="F242">
        <f t="shared" si="11"/>
        <v>1.1988618690009898</v>
      </c>
    </row>
    <row r="243" spans="4:6" x14ac:dyDescent="0.25">
      <c r="D243">
        <f t="shared" si="12"/>
        <v>237</v>
      </c>
      <c r="E243">
        <f t="shared" si="10"/>
        <v>1.58</v>
      </c>
      <c r="F243">
        <f t="shared" si="11"/>
        <v>1.2255867828289191</v>
      </c>
    </row>
    <row r="244" spans="4:6" x14ac:dyDescent="0.25">
      <c r="D244">
        <f t="shared" si="12"/>
        <v>238</v>
      </c>
      <c r="E244">
        <f t="shared" si="10"/>
        <v>1.5866666666666667</v>
      </c>
      <c r="F244">
        <f t="shared" si="11"/>
        <v>1.2562889616831845</v>
      </c>
    </row>
    <row r="245" spans="4:6" x14ac:dyDescent="0.25">
      <c r="D245">
        <f t="shared" si="12"/>
        <v>239</v>
      </c>
      <c r="E245">
        <f t="shared" si="10"/>
        <v>1.5933333333333333</v>
      </c>
      <c r="F245">
        <f t="shared" si="11"/>
        <v>1.2917274161871988</v>
      </c>
    </row>
    <row r="246" spans="4:6" x14ac:dyDescent="0.25">
      <c r="D246">
        <f t="shared" si="12"/>
        <v>240</v>
      </c>
      <c r="E246">
        <f t="shared" si="10"/>
        <v>1.6</v>
      </c>
      <c r="F246">
        <f t="shared" si="11"/>
        <v>1.3328618583929652</v>
      </c>
    </row>
    <row r="247" spans="4:6" x14ac:dyDescent="0.25">
      <c r="D247">
        <f t="shared" ref="D247:D310" si="13">+D246+1</f>
        <v>241</v>
      </c>
      <c r="E247">
        <f t="shared" si="10"/>
        <v>1.6066666666666667</v>
      </c>
      <c r="F247">
        <f t="shared" si="11"/>
        <v>1.3809243400138569</v>
      </c>
    </row>
    <row r="248" spans="4:6" x14ac:dyDescent="0.25">
      <c r="D248">
        <f t="shared" si="13"/>
        <v>242</v>
      </c>
      <c r="E248">
        <f t="shared" si="10"/>
        <v>1.6133333333333333</v>
      </c>
      <c r="F248">
        <f t="shared" si="11"/>
        <v>1.4375239677801075</v>
      </c>
    </row>
    <row r="249" spans="4:6" x14ac:dyDescent="0.25">
      <c r="D249">
        <f t="shared" si="13"/>
        <v>243</v>
      </c>
      <c r="E249">
        <f t="shared" si="10"/>
        <v>1.62</v>
      </c>
      <c r="F249">
        <f t="shared" si="11"/>
        <v>1.5048039908688979</v>
      </c>
    </row>
    <row r="250" spans="4:6" x14ac:dyDescent="0.25">
      <c r="D250">
        <f t="shared" si="13"/>
        <v>244</v>
      </c>
      <c r="E250">
        <f t="shared" si="10"/>
        <v>1.6266666666666667</v>
      </c>
      <c r="F250">
        <f t="shared" si="11"/>
        <v>1.5856845878669936</v>
      </c>
    </row>
    <row r="251" spans="4:6" x14ac:dyDescent="0.25">
      <c r="D251">
        <f t="shared" si="13"/>
        <v>245</v>
      </c>
      <c r="E251">
        <f t="shared" si="10"/>
        <v>1.6333333333333333</v>
      </c>
      <c r="F251">
        <f t="shared" si="11"/>
        <v>1.6842513424968264</v>
      </c>
    </row>
    <row r="252" spans="4:6" x14ac:dyDescent="0.25">
      <c r="D252">
        <f t="shared" si="13"/>
        <v>246</v>
      </c>
      <c r="E252">
        <f t="shared" si="10"/>
        <v>1.64</v>
      </c>
      <c r="F252">
        <f t="shared" si="11"/>
        <v>1.8064027208989195</v>
      </c>
    </row>
    <row r="253" spans="4:6" x14ac:dyDescent="0.25">
      <c r="D253">
        <f t="shared" si="13"/>
        <v>247</v>
      </c>
      <c r="E253">
        <f t="shared" si="10"/>
        <v>1.6466666666666667</v>
      </c>
      <c r="F253">
        <f t="shared" si="11"/>
        <v>1.9609831758544127</v>
      </c>
    </row>
    <row r="254" spans="4:6" x14ac:dyDescent="0.25">
      <c r="D254">
        <f t="shared" si="13"/>
        <v>248</v>
      </c>
      <c r="E254">
        <f t="shared" si="10"/>
        <v>1.6533333333333333</v>
      </c>
      <c r="F254">
        <f t="shared" si="11"/>
        <v>2.1618875035667191</v>
      </c>
    </row>
    <row r="255" spans="4:6" x14ac:dyDescent="0.25">
      <c r="D255">
        <f t="shared" si="13"/>
        <v>249</v>
      </c>
      <c r="E255">
        <f t="shared" si="10"/>
        <v>1.66</v>
      </c>
      <c r="F255">
        <f t="shared" si="11"/>
        <v>2.4322695792444367</v>
      </c>
    </row>
    <row r="256" spans="4:6" x14ac:dyDescent="0.25">
      <c r="D256">
        <f t="shared" si="13"/>
        <v>250</v>
      </c>
      <c r="E256">
        <f t="shared" si="10"/>
        <v>1.6666666666666667</v>
      </c>
      <c r="F256">
        <f t="shared" si="11"/>
        <v>2.8138015995157644</v>
      </c>
    </row>
    <row r="257" spans="4:6" x14ac:dyDescent="0.25">
      <c r="D257">
        <f t="shared" si="13"/>
        <v>251</v>
      </c>
      <c r="E257">
        <f t="shared" si="10"/>
        <v>1.6733333333333333</v>
      </c>
      <c r="F257">
        <f t="shared" si="11"/>
        <v>3.3898222155725124</v>
      </c>
    </row>
    <row r="258" spans="4:6" x14ac:dyDescent="0.25">
      <c r="D258">
        <f t="shared" si="13"/>
        <v>252</v>
      </c>
      <c r="E258">
        <f t="shared" si="10"/>
        <v>1.68</v>
      </c>
      <c r="F258">
        <f t="shared" si="11"/>
        <v>4.3547809644870306</v>
      </c>
    </row>
    <row r="259" spans="4:6" x14ac:dyDescent="0.25">
      <c r="D259">
        <f t="shared" si="13"/>
        <v>253</v>
      </c>
      <c r="E259">
        <f t="shared" si="10"/>
        <v>1.6866666666666668</v>
      </c>
      <c r="F259">
        <f t="shared" si="11"/>
        <v>6.2920160357518604</v>
      </c>
    </row>
    <row r="260" spans="4:6" x14ac:dyDescent="0.25">
      <c r="D260">
        <f t="shared" si="13"/>
        <v>254</v>
      </c>
      <c r="E260">
        <f t="shared" si="10"/>
        <v>1.6933333333333334</v>
      </c>
      <c r="F260">
        <f t="shared" si="11"/>
        <v>12.118198706366766</v>
      </c>
    </row>
    <row r="261" spans="4:6" x14ac:dyDescent="0.25">
      <c r="D261">
        <f t="shared" si="13"/>
        <v>255</v>
      </c>
      <c r="E261">
        <f t="shared" si="10"/>
        <v>1.7</v>
      </c>
      <c r="F261" t="e">
        <f t="shared" si="11"/>
        <v>#DIV/0!</v>
      </c>
    </row>
    <row r="262" spans="4:6" x14ac:dyDescent="0.25">
      <c r="D262">
        <f t="shared" si="13"/>
        <v>256</v>
      </c>
      <c r="E262">
        <f t="shared" si="10"/>
        <v>1.7066666666666668</v>
      </c>
      <c r="F262">
        <f t="shared" si="11"/>
        <v>-11.229242652042757</v>
      </c>
    </row>
    <row r="263" spans="4:6" x14ac:dyDescent="0.25">
      <c r="D263">
        <f t="shared" si="13"/>
        <v>257</v>
      </c>
      <c r="E263">
        <f t="shared" ref="E263:E326" si="14">+D263/$B$9</f>
        <v>1.7133333333333334</v>
      </c>
      <c r="F263">
        <f t="shared" ref="F263:F326" si="15" xml:space="preserve"> 1 / (1 + ((1 - E263) / $B$5)^$B$6)</f>
        <v>-5.4028587481108845</v>
      </c>
    </row>
    <row r="264" spans="4:6" x14ac:dyDescent="0.25">
      <c r="D264">
        <f t="shared" si="13"/>
        <v>258</v>
      </c>
      <c r="E264">
        <f t="shared" si="14"/>
        <v>1.72</v>
      </c>
      <c r="F264">
        <f t="shared" si="15"/>
        <v>-3.4652891629399947</v>
      </c>
    </row>
    <row r="265" spans="4:6" x14ac:dyDescent="0.25">
      <c r="D265">
        <f t="shared" si="13"/>
        <v>259</v>
      </c>
      <c r="E265">
        <f t="shared" si="14"/>
        <v>1.7266666666666666</v>
      </c>
      <c r="F265">
        <f t="shared" si="15"/>
        <v>-2.4998639261441982</v>
      </c>
    </row>
    <row r="266" spans="4:6" x14ac:dyDescent="0.25">
      <c r="D266">
        <f t="shared" si="13"/>
        <v>260</v>
      </c>
      <c r="E266">
        <f t="shared" si="14"/>
        <v>1.7333333333333334</v>
      </c>
      <c r="F266">
        <f t="shared" si="15"/>
        <v>-1.9232466658918632</v>
      </c>
    </row>
    <row r="267" spans="4:6" x14ac:dyDescent="0.25">
      <c r="D267">
        <f t="shared" si="13"/>
        <v>261</v>
      </c>
      <c r="E267">
        <f t="shared" si="14"/>
        <v>1.74</v>
      </c>
      <c r="F267">
        <f t="shared" si="15"/>
        <v>-1.5409901623199358</v>
      </c>
    </row>
    <row r="268" spans="4:6" x14ac:dyDescent="0.25">
      <c r="D268">
        <f t="shared" si="13"/>
        <v>262</v>
      </c>
      <c r="E268">
        <f t="shared" si="14"/>
        <v>1.7466666666666666</v>
      </c>
      <c r="F268">
        <f t="shared" si="15"/>
        <v>-1.2697585663517275</v>
      </c>
    </row>
    <row r="269" spans="4:6" x14ac:dyDescent="0.25">
      <c r="D269">
        <f t="shared" si="13"/>
        <v>263</v>
      </c>
      <c r="E269">
        <f t="shared" si="14"/>
        <v>1.7533333333333334</v>
      </c>
      <c r="F269">
        <f t="shared" si="15"/>
        <v>-1.0678829507004322</v>
      </c>
    </row>
    <row r="270" spans="4:6" x14ac:dyDescent="0.25">
      <c r="D270">
        <f t="shared" si="13"/>
        <v>264</v>
      </c>
      <c r="E270">
        <f t="shared" si="14"/>
        <v>1.76</v>
      </c>
      <c r="F270">
        <f t="shared" si="15"/>
        <v>-0.9122131561377701</v>
      </c>
    </row>
    <row r="271" spans="4:6" x14ac:dyDescent="0.25">
      <c r="D271">
        <f t="shared" si="13"/>
        <v>265</v>
      </c>
      <c r="E271">
        <f t="shared" si="14"/>
        <v>1.7666666666666666</v>
      </c>
      <c r="F271">
        <f t="shared" si="15"/>
        <v>-0.78885852573722726</v>
      </c>
    </row>
    <row r="272" spans="4:6" x14ac:dyDescent="0.25">
      <c r="D272">
        <f t="shared" si="13"/>
        <v>266</v>
      </c>
      <c r="E272">
        <f t="shared" si="14"/>
        <v>1.7733333333333334</v>
      </c>
      <c r="F272">
        <f t="shared" si="15"/>
        <v>-0.68897914336922084</v>
      </c>
    </row>
    <row r="273" spans="4:6" x14ac:dyDescent="0.25">
      <c r="D273">
        <f t="shared" si="13"/>
        <v>267</v>
      </c>
      <c r="E273">
        <f t="shared" si="14"/>
        <v>1.78</v>
      </c>
      <c r="F273">
        <f t="shared" si="15"/>
        <v>-0.60668144861510565</v>
      </c>
    </row>
    <row r="274" spans="4:6" x14ac:dyDescent="0.25">
      <c r="D274">
        <f t="shared" si="13"/>
        <v>268</v>
      </c>
      <c r="E274">
        <f t="shared" si="14"/>
        <v>1.7866666666666666</v>
      </c>
      <c r="F274">
        <f t="shared" si="15"/>
        <v>-0.53788510207617235</v>
      </c>
    </row>
    <row r="275" spans="4:6" x14ac:dyDescent="0.25">
      <c r="D275">
        <f t="shared" si="13"/>
        <v>269</v>
      </c>
      <c r="E275">
        <f t="shared" si="14"/>
        <v>1.7933333333333332</v>
      </c>
      <c r="F275">
        <f t="shared" si="15"/>
        <v>-0.47967547569697916</v>
      </c>
    </row>
    <row r="276" spans="4:6" x14ac:dyDescent="0.25">
      <c r="D276">
        <f t="shared" si="13"/>
        <v>270</v>
      </c>
      <c r="E276">
        <f t="shared" si="14"/>
        <v>1.8</v>
      </c>
      <c r="F276">
        <f t="shared" si="15"/>
        <v>-0.42991514297566302</v>
      </c>
    </row>
    <row r="277" spans="4:6" x14ac:dyDescent="0.25">
      <c r="D277">
        <f t="shared" si="13"/>
        <v>271</v>
      </c>
      <c r="E277">
        <f t="shared" si="14"/>
        <v>1.8066666666666666</v>
      </c>
      <c r="F277">
        <f t="shared" si="15"/>
        <v>-0.38700105654149192</v>
      </c>
    </row>
    <row r="278" spans="4:6" x14ac:dyDescent="0.25">
      <c r="D278">
        <f t="shared" si="13"/>
        <v>272</v>
      </c>
      <c r="E278">
        <f t="shared" si="14"/>
        <v>1.8133333333333332</v>
      </c>
      <c r="F278">
        <f t="shared" si="15"/>
        <v>-0.34970742415610151</v>
      </c>
    </row>
    <row r="279" spans="4:6" x14ac:dyDescent="0.25">
      <c r="D279">
        <f t="shared" si="13"/>
        <v>273</v>
      </c>
      <c r="E279">
        <f t="shared" si="14"/>
        <v>1.82</v>
      </c>
      <c r="F279">
        <f t="shared" si="15"/>
        <v>-0.31708095597963193</v>
      </c>
    </row>
    <row r="280" spans="4:6" x14ac:dyDescent="0.25">
      <c r="D280">
        <f t="shared" si="13"/>
        <v>274</v>
      </c>
      <c r="E280">
        <f t="shared" si="14"/>
        <v>1.8266666666666667</v>
      </c>
      <c r="F280">
        <f t="shared" si="15"/>
        <v>-0.28836918845784953</v>
      </c>
    </row>
    <row r="281" spans="4:6" x14ac:dyDescent="0.25">
      <c r="D281">
        <f t="shared" si="13"/>
        <v>275</v>
      </c>
      <c r="E281">
        <f t="shared" si="14"/>
        <v>1.8333333333333333</v>
      </c>
      <c r="F281">
        <f t="shared" si="15"/>
        <v>-0.26297030806638028</v>
      </c>
    </row>
    <row r="282" spans="4:6" x14ac:dyDescent="0.25">
      <c r="D282">
        <f t="shared" si="13"/>
        <v>276</v>
      </c>
      <c r="E282">
        <f t="shared" si="14"/>
        <v>1.84</v>
      </c>
      <c r="F282">
        <f t="shared" si="15"/>
        <v>-0.24039730836249654</v>
      </c>
    </row>
    <row r="283" spans="4:6" x14ac:dyDescent="0.25">
      <c r="D283">
        <f t="shared" si="13"/>
        <v>277</v>
      </c>
      <c r="E283">
        <f t="shared" si="14"/>
        <v>1.8466666666666667</v>
      </c>
      <c r="F283">
        <f t="shared" si="15"/>
        <v>-0.22025191982787062</v>
      </c>
    </row>
    <row r="284" spans="4:6" x14ac:dyDescent="0.25">
      <c r="D284">
        <f t="shared" si="13"/>
        <v>278</v>
      </c>
      <c r="E284">
        <f t="shared" si="14"/>
        <v>1.8533333333333333</v>
      </c>
      <c r="F284">
        <f t="shared" si="15"/>
        <v>-0.20220533826426088</v>
      </c>
    </row>
    <row r="285" spans="4:6" x14ac:dyDescent="0.25">
      <c r="D285">
        <f t="shared" si="13"/>
        <v>279</v>
      </c>
      <c r="E285">
        <f t="shared" si="14"/>
        <v>1.86</v>
      </c>
      <c r="F285">
        <f t="shared" si="15"/>
        <v>-0.18598376892600782</v>
      </c>
    </row>
    <row r="286" spans="4:6" x14ac:dyDescent="0.25">
      <c r="D286">
        <f t="shared" si="13"/>
        <v>280</v>
      </c>
      <c r="E286">
        <f t="shared" si="14"/>
        <v>1.8666666666666667</v>
      </c>
      <c r="F286">
        <f t="shared" si="15"/>
        <v>-0.17135743808127732</v>
      </c>
    </row>
    <row r="287" spans="4:6" x14ac:dyDescent="0.25">
      <c r="D287">
        <f t="shared" si="13"/>
        <v>281</v>
      </c>
      <c r="E287">
        <f t="shared" si="14"/>
        <v>1.8733333333333333</v>
      </c>
      <c r="F287">
        <f t="shared" si="15"/>
        <v>-0.15813213856291991</v>
      </c>
    </row>
    <row r="288" spans="4:6" x14ac:dyDescent="0.25">
      <c r="D288">
        <f t="shared" si="13"/>
        <v>282</v>
      </c>
      <c r="E288">
        <f t="shared" si="14"/>
        <v>1.88</v>
      </c>
      <c r="F288">
        <f t="shared" si="15"/>
        <v>-0.14614265244764793</v>
      </c>
    </row>
    <row r="289" spans="4:6" x14ac:dyDescent="0.25">
      <c r="D289">
        <f t="shared" si="13"/>
        <v>283</v>
      </c>
      <c r="E289">
        <f t="shared" si="14"/>
        <v>1.8866666666666667</v>
      </c>
      <c r="F289">
        <f t="shared" si="15"/>
        <v>-0.13524758167868922</v>
      </c>
    </row>
    <row r="290" spans="4:6" x14ac:dyDescent="0.25">
      <c r="D290">
        <f t="shared" si="13"/>
        <v>284</v>
      </c>
      <c r="E290">
        <f t="shared" si="14"/>
        <v>1.8933333333333333</v>
      </c>
      <c r="F290">
        <f t="shared" si="15"/>
        <v>-0.12532524687805432</v>
      </c>
    </row>
    <row r="291" spans="4:6" x14ac:dyDescent="0.25">
      <c r="D291">
        <f t="shared" si="13"/>
        <v>285</v>
      </c>
      <c r="E291">
        <f t="shared" si="14"/>
        <v>1.9</v>
      </c>
      <c r="F291">
        <f t="shared" si="15"/>
        <v>-0.11627040519527314</v>
      </c>
    </row>
    <row r="292" spans="4:6" x14ac:dyDescent="0.25">
      <c r="D292">
        <f t="shared" si="13"/>
        <v>286</v>
      </c>
      <c r="E292">
        <f t="shared" si="14"/>
        <v>1.9066666666666667</v>
      </c>
      <c r="F292">
        <f t="shared" si="15"/>
        <v>-0.10799160233596518</v>
      </c>
    </row>
    <row r="293" spans="4:6" x14ac:dyDescent="0.25">
      <c r="D293">
        <f t="shared" si="13"/>
        <v>287</v>
      </c>
      <c r="E293">
        <f t="shared" si="14"/>
        <v>1.9133333333333333</v>
      </c>
      <c r="F293">
        <f t="shared" si="15"/>
        <v>-0.10040902012607296</v>
      </c>
    </row>
    <row r="294" spans="4:6" x14ac:dyDescent="0.25">
      <c r="D294">
        <f t="shared" si="13"/>
        <v>288</v>
      </c>
      <c r="E294">
        <f t="shared" si="14"/>
        <v>1.92</v>
      </c>
      <c r="F294">
        <f t="shared" si="15"/>
        <v>-9.3452714576114509E-2</v>
      </c>
    </row>
    <row r="295" spans="4:6" x14ac:dyDescent="0.25">
      <c r="D295">
        <f t="shared" si="13"/>
        <v>289</v>
      </c>
      <c r="E295">
        <f t="shared" si="14"/>
        <v>1.9266666666666667</v>
      </c>
      <c r="F295">
        <f t="shared" si="15"/>
        <v>-8.7061164121571971E-2</v>
      </c>
    </row>
    <row r="296" spans="4:6" x14ac:dyDescent="0.25">
      <c r="D296">
        <f t="shared" si="13"/>
        <v>290</v>
      </c>
      <c r="E296">
        <f t="shared" si="14"/>
        <v>1.9333333333333333</v>
      </c>
      <c r="F296">
        <f t="shared" si="15"/>
        <v>-8.1180066072481682E-2</v>
      </c>
    </row>
    <row r="297" spans="4:6" x14ac:dyDescent="0.25">
      <c r="D297">
        <f t="shared" si="13"/>
        <v>291</v>
      </c>
      <c r="E297">
        <f t="shared" si="14"/>
        <v>1.94</v>
      </c>
      <c r="F297">
        <f t="shared" si="15"/>
        <v>-7.5761333072782058E-2</v>
      </c>
    </row>
    <row r="298" spans="4:6" x14ac:dyDescent="0.25">
      <c r="D298">
        <f t="shared" si="13"/>
        <v>292</v>
      </c>
      <c r="E298">
        <f t="shared" si="14"/>
        <v>1.9466666666666668</v>
      </c>
      <c r="F298">
        <f t="shared" si="15"/>
        <v>-7.0762251788434413E-2</v>
      </c>
    </row>
    <row r="299" spans="4:6" x14ac:dyDescent="0.25">
      <c r="D299">
        <f t="shared" si="13"/>
        <v>293</v>
      </c>
      <c r="E299">
        <f t="shared" si="14"/>
        <v>1.9533333333333334</v>
      </c>
      <c r="F299">
        <f t="shared" si="15"/>
        <v>-6.614477399414273E-2</v>
      </c>
    </row>
    <row r="300" spans="4:6" x14ac:dyDescent="0.25">
      <c r="D300">
        <f t="shared" si="13"/>
        <v>294</v>
      </c>
      <c r="E300">
        <f t="shared" si="14"/>
        <v>1.96</v>
      </c>
      <c r="F300">
        <f t="shared" si="15"/>
        <v>-6.1874916344441401E-2</v>
      </c>
    </row>
    <row r="301" spans="4:6" x14ac:dyDescent="0.25">
      <c r="D301">
        <f t="shared" si="13"/>
        <v>295</v>
      </c>
      <c r="E301">
        <f t="shared" si="14"/>
        <v>1.9666666666666666</v>
      </c>
      <c r="F301">
        <f t="shared" si="15"/>
        <v>-5.7922249854756705E-2</v>
      </c>
    </row>
    <row r="302" spans="4:6" x14ac:dyDescent="0.25">
      <c r="D302">
        <f t="shared" si="13"/>
        <v>296</v>
      </c>
      <c r="E302">
        <f t="shared" si="14"/>
        <v>1.9733333333333334</v>
      </c>
      <c r="F302">
        <f t="shared" si="15"/>
        <v>-5.4259463817427085E-2</v>
      </c>
    </row>
    <row r="303" spans="4:6" x14ac:dyDescent="0.25">
      <c r="D303">
        <f t="shared" si="13"/>
        <v>297</v>
      </c>
      <c r="E303">
        <f t="shared" si="14"/>
        <v>1.98</v>
      </c>
      <c r="F303">
        <f t="shared" si="15"/>
        <v>-5.0861991784373908E-2</v>
      </c>
    </row>
    <row r="304" spans="4:6" x14ac:dyDescent="0.25">
      <c r="D304">
        <f t="shared" si="13"/>
        <v>298</v>
      </c>
      <c r="E304">
        <f t="shared" si="14"/>
        <v>1.9866666666666666</v>
      </c>
      <c r="F304">
        <f t="shared" si="15"/>
        <v>-4.7707689546483398E-2</v>
      </c>
    </row>
    <row r="305" spans="4:6" x14ac:dyDescent="0.25">
      <c r="D305">
        <f t="shared" si="13"/>
        <v>299</v>
      </c>
      <c r="E305">
        <f t="shared" si="14"/>
        <v>1.9933333333333334</v>
      </c>
      <c r="F305">
        <f t="shared" si="15"/>
        <v>-4.4776556868092565E-2</v>
      </c>
    </row>
    <row r="306" spans="4:6" x14ac:dyDescent="0.25">
      <c r="D306">
        <f t="shared" si="13"/>
        <v>300</v>
      </c>
      <c r="E306">
        <f t="shared" si="14"/>
        <v>2</v>
      </c>
      <c r="F306">
        <f t="shared" si="15"/>
        <v>-4.2050496197717682E-2</v>
      </c>
    </row>
    <row r="307" spans="4:6" x14ac:dyDescent="0.25">
      <c r="D307">
        <f t="shared" si="13"/>
        <v>301</v>
      </c>
      <c r="E307">
        <f t="shared" si="14"/>
        <v>2.0066666666666668</v>
      </c>
      <c r="F307">
        <f t="shared" si="15"/>
        <v>-3.9513102752813278E-2</v>
      </c>
    </row>
    <row r="308" spans="4:6" x14ac:dyDescent="0.25">
      <c r="D308">
        <f t="shared" si="13"/>
        <v>302</v>
      </c>
      <c r="E308">
        <f t="shared" si="14"/>
        <v>2.0133333333333332</v>
      </c>
      <c r="F308">
        <f t="shared" si="15"/>
        <v>-3.7149481327794269E-2</v>
      </c>
    </row>
    <row r="309" spans="4:6" x14ac:dyDescent="0.25">
      <c r="D309">
        <f t="shared" si="13"/>
        <v>303</v>
      </c>
      <c r="E309">
        <f t="shared" si="14"/>
        <v>2.02</v>
      </c>
      <c r="F309">
        <f t="shared" si="15"/>
        <v>-3.494608594769031E-2</v>
      </c>
    </row>
    <row r="310" spans="4:6" x14ac:dyDescent="0.25">
      <c r="D310">
        <f t="shared" si="13"/>
        <v>304</v>
      </c>
      <c r="E310">
        <f t="shared" si="14"/>
        <v>2.0266666666666668</v>
      </c>
      <c r="F310">
        <f t="shared" si="15"/>
        <v>-3.2890579121055467E-2</v>
      </c>
    </row>
    <row r="311" spans="4:6" x14ac:dyDescent="0.25">
      <c r="D311">
        <f t="shared" ref="D311:D326" si="16">+D310+1</f>
        <v>305</v>
      </c>
      <c r="E311">
        <f t="shared" si="14"/>
        <v>2.0333333333333332</v>
      </c>
      <c r="F311">
        <f t="shared" si="15"/>
        <v>-3.097170796347494E-2</v>
      </c>
    </row>
    <row r="312" spans="4:6" x14ac:dyDescent="0.25">
      <c r="D312">
        <f t="shared" si="16"/>
        <v>306</v>
      </c>
      <c r="E312">
        <f t="shared" si="14"/>
        <v>2.04</v>
      </c>
      <c r="F312">
        <f t="shared" si="15"/>
        <v>-2.9179194889480696E-2</v>
      </c>
    </row>
    <row r="313" spans="4:6" x14ac:dyDescent="0.25">
      <c r="D313">
        <f t="shared" si="16"/>
        <v>307</v>
      </c>
      <c r="E313">
        <f t="shared" si="14"/>
        <v>2.0466666666666669</v>
      </c>
      <c r="F313">
        <f t="shared" si="15"/>
        <v>-2.7503640923441677E-2</v>
      </c>
    </row>
    <row r="314" spans="4:6" x14ac:dyDescent="0.25">
      <c r="D314">
        <f t="shared" si="16"/>
        <v>308</v>
      </c>
      <c r="E314">
        <f t="shared" si="14"/>
        <v>2.0533333333333332</v>
      </c>
      <c r="F314">
        <f t="shared" si="15"/>
        <v>-2.5936439972941362E-2</v>
      </c>
    </row>
    <row r="315" spans="4:6" x14ac:dyDescent="0.25">
      <c r="D315">
        <f t="shared" si="16"/>
        <v>309</v>
      </c>
      <c r="E315">
        <f t="shared" si="14"/>
        <v>2.06</v>
      </c>
      <c r="F315">
        <f t="shared" si="15"/>
        <v>-2.4469702652375511E-2</v>
      </c>
    </row>
    <row r="316" spans="4:6" x14ac:dyDescent="0.25">
      <c r="D316">
        <f t="shared" si="16"/>
        <v>310</v>
      </c>
      <c r="E316">
        <f t="shared" si="14"/>
        <v>2.0666666666666669</v>
      </c>
      <c r="F316">
        <f t="shared" si="15"/>
        <v>-2.3096188448846297E-2</v>
      </c>
    </row>
    <row r="317" spans="4:6" x14ac:dyDescent="0.25">
      <c r="D317">
        <f t="shared" si="16"/>
        <v>311</v>
      </c>
      <c r="E317">
        <f t="shared" si="14"/>
        <v>2.0733333333333333</v>
      </c>
      <c r="F317">
        <f t="shared" si="15"/>
        <v>-2.1809245194010323E-2</v>
      </c>
    </row>
    <row r="318" spans="4:6" x14ac:dyDescent="0.25">
      <c r="D318">
        <f t="shared" si="16"/>
        <v>312</v>
      </c>
      <c r="E318">
        <f t="shared" si="14"/>
        <v>2.08</v>
      </c>
      <c r="F318">
        <f t="shared" si="15"/>
        <v>-2.0602754950112722E-2</v>
      </c>
    </row>
    <row r="319" spans="4:6" x14ac:dyDescent="0.25">
      <c r="D319">
        <f t="shared" si="16"/>
        <v>313</v>
      </c>
      <c r="E319">
        <f t="shared" si="14"/>
        <v>2.0866666666666664</v>
      </c>
      <c r="F319">
        <f t="shared" si="15"/>
        <v>-1.9471085540649746E-2</v>
      </c>
    </row>
    <row r="320" spans="4:6" x14ac:dyDescent="0.25">
      <c r="D320">
        <f t="shared" si="16"/>
        <v>314</v>
      </c>
      <c r="E320">
        <f t="shared" si="14"/>
        <v>2.0933333333333333</v>
      </c>
      <c r="F320">
        <f t="shared" si="15"/>
        <v>-1.8409047059736214E-2</v>
      </c>
    </row>
    <row r="321" spans="4:6" x14ac:dyDescent="0.25">
      <c r="D321">
        <f t="shared" si="16"/>
        <v>315</v>
      </c>
      <c r="E321">
        <f t="shared" si="14"/>
        <v>2.1</v>
      </c>
      <c r="F321">
        <f t="shared" si="15"/>
        <v>-1.7411852782413275E-2</v>
      </c>
    </row>
    <row r="322" spans="4:6" x14ac:dyDescent="0.25">
      <c r="D322">
        <f t="shared" si="16"/>
        <v>316</v>
      </c>
      <c r="E322">
        <f t="shared" si="14"/>
        <v>2.1066666666666665</v>
      </c>
      <c r="F322">
        <f t="shared" si="15"/>
        <v>-1.6475083973334047E-2</v>
      </c>
    </row>
    <row r="323" spans="4:6" x14ac:dyDescent="0.25">
      <c r="D323">
        <f t="shared" si="16"/>
        <v>317</v>
      </c>
      <c r="E323">
        <f t="shared" si="14"/>
        <v>2.1133333333333333</v>
      </c>
      <c r="F323">
        <f t="shared" si="15"/>
        <v>-1.5594658155610818E-2</v>
      </c>
    </row>
    <row r="324" spans="4:6" x14ac:dyDescent="0.25">
      <c r="D324">
        <f t="shared" si="16"/>
        <v>318</v>
      </c>
      <c r="E324">
        <f t="shared" si="14"/>
        <v>2.12</v>
      </c>
      <c r="F324">
        <f t="shared" si="15"/>
        <v>-1.4766800456808513E-2</v>
      </c>
    </row>
    <row r="325" spans="4:6" x14ac:dyDescent="0.25">
      <c r="D325">
        <f t="shared" si="16"/>
        <v>319</v>
      </c>
      <c r="E325">
        <f t="shared" si="14"/>
        <v>2.1266666666666665</v>
      </c>
      <c r="F325">
        <f t="shared" si="15"/>
        <v>-1.3988017696550633E-2</v>
      </c>
    </row>
    <row r="326" spans="4:6" x14ac:dyDescent="0.25">
      <c r="D326">
        <f t="shared" si="16"/>
        <v>320</v>
      </c>
      <c r="E326">
        <f t="shared" si="14"/>
        <v>2.1333333333333333</v>
      </c>
      <c r="F326">
        <f t="shared" si="15"/>
        <v>-1.3255074921156722E-2</v>
      </c>
    </row>
    <row r="327" spans="4:6" x14ac:dyDescent="0.25">
      <c r="D327">
        <f t="shared" ref="D327:D390" si="17">+D326+1</f>
        <v>321</v>
      </c>
      <c r="E327">
        <f t="shared" ref="E327:E390" si="18">+D327/$B$9</f>
        <v>2.14</v>
      </c>
      <c r="F327">
        <f t="shared" ref="F327:F390" si="19" xml:space="preserve"> 1 / (1 + ((1 - E327) / $B$5)^$B$6)</f>
        <v>-1.2564974126133461E-2</v>
      </c>
    </row>
    <row r="328" spans="4:6" x14ac:dyDescent="0.25">
      <c r="D328">
        <f t="shared" si="17"/>
        <v>322</v>
      </c>
      <c r="E328">
        <f t="shared" si="18"/>
        <v>2.1466666666666665</v>
      </c>
      <c r="F328">
        <f t="shared" si="19"/>
        <v>-1.1914934938022854E-2</v>
      </c>
    </row>
    <row r="329" spans="4:6" x14ac:dyDescent="0.25">
      <c r="D329">
        <f t="shared" si="17"/>
        <v>323</v>
      </c>
      <c r="E329">
        <f t="shared" si="18"/>
        <v>2.1533333333333333</v>
      </c>
      <c r="F329">
        <f t="shared" si="19"/>
        <v>-1.1302377053764892E-2</v>
      </c>
    </row>
    <row r="330" spans="4:6" x14ac:dyDescent="0.25">
      <c r="D330">
        <f t="shared" si="17"/>
        <v>324</v>
      </c>
      <c r="E330">
        <f t="shared" si="18"/>
        <v>2.16</v>
      </c>
      <c r="F330">
        <f t="shared" si="19"/>
        <v>-1.072490425893553E-2</v>
      </c>
    </row>
    <row r="331" spans="4:6" x14ac:dyDescent="0.25">
      <c r="D331">
        <f t="shared" si="17"/>
        <v>325</v>
      </c>
      <c r="E331">
        <f t="shared" si="18"/>
        <v>2.1666666666666665</v>
      </c>
      <c r="F331">
        <f t="shared" si="19"/>
        <v>-1.0180289866466135E-2</v>
      </c>
    </row>
    <row r="332" spans="4:6" x14ac:dyDescent="0.25">
      <c r="D332">
        <f t="shared" si="17"/>
        <v>326</v>
      </c>
      <c r="E332">
        <f t="shared" si="18"/>
        <v>2.1733333333333333</v>
      </c>
      <c r="F332">
        <f t="shared" si="19"/>
        <v>-9.6664634351533076E-3</v>
      </c>
    </row>
    <row r="333" spans="4:6" x14ac:dyDescent="0.25">
      <c r="D333">
        <f t="shared" si="17"/>
        <v>327</v>
      </c>
      <c r="E333">
        <f t="shared" si="18"/>
        <v>2.1800000000000002</v>
      </c>
      <c r="F333">
        <f t="shared" si="19"/>
        <v>-9.1814986427778359E-3</v>
      </c>
    </row>
    <row r="334" spans="4:6" x14ac:dyDescent="0.25">
      <c r="D334">
        <f t="shared" si="17"/>
        <v>328</v>
      </c>
      <c r="E334">
        <f t="shared" si="18"/>
        <v>2.1866666666666665</v>
      </c>
      <c r="F334">
        <f t="shared" si="19"/>
        <v>-8.7236022022661609E-3</v>
      </c>
    </row>
    <row r="335" spans="4:6" x14ac:dyDescent="0.25">
      <c r="D335">
        <f t="shared" si="17"/>
        <v>329</v>
      </c>
      <c r="E335">
        <f t="shared" si="18"/>
        <v>2.1933333333333334</v>
      </c>
      <c r="F335">
        <f t="shared" si="19"/>
        <v>-8.2911037213048312E-3</v>
      </c>
    </row>
    <row r="336" spans="4:6" x14ac:dyDescent="0.25">
      <c r="D336">
        <f t="shared" si="17"/>
        <v>330</v>
      </c>
      <c r="E336">
        <f t="shared" si="18"/>
        <v>2.2000000000000002</v>
      </c>
      <c r="F336">
        <f t="shared" si="19"/>
        <v>-7.8824464163711645E-3</v>
      </c>
    </row>
    <row r="337" spans="4:6" x14ac:dyDescent="0.25">
      <c r="D337">
        <f t="shared" si="17"/>
        <v>331</v>
      </c>
      <c r="E337">
        <f t="shared" si="18"/>
        <v>2.2066666666666666</v>
      </c>
      <c r="F337">
        <f t="shared" si="19"/>
        <v>-7.4961786014593442E-3</v>
      </c>
    </row>
    <row r="338" spans="4:6" x14ac:dyDescent="0.25">
      <c r="D338">
        <f t="shared" si="17"/>
        <v>332</v>
      </c>
      <c r="E338">
        <f t="shared" si="18"/>
        <v>2.2133333333333334</v>
      </c>
      <c r="F338">
        <f t="shared" si="19"/>
        <v>-7.1309458800203592E-3</v>
      </c>
    </row>
    <row r="339" spans="4:6" x14ac:dyDescent="0.25">
      <c r="D339">
        <f t="shared" si="17"/>
        <v>333</v>
      </c>
      <c r="E339">
        <f t="shared" si="18"/>
        <v>2.2200000000000002</v>
      </c>
      <c r="F339">
        <f t="shared" si="19"/>
        <v>-6.7854839759321529E-3</v>
      </c>
    </row>
    <row r="340" spans="4:6" x14ac:dyDescent="0.25">
      <c r="D340">
        <f t="shared" si="17"/>
        <v>334</v>
      </c>
      <c r="E340">
        <f t="shared" si="18"/>
        <v>2.2266666666666666</v>
      </c>
      <c r="F340">
        <f t="shared" si="19"/>
        <v>-6.4586121457914066E-3</v>
      </c>
    </row>
    <row r="341" spans="4:6" x14ac:dyDescent="0.25">
      <c r="D341">
        <f t="shared" si="17"/>
        <v>335</v>
      </c>
      <c r="E341">
        <f t="shared" si="18"/>
        <v>2.2333333333333334</v>
      </c>
      <c r="F341">
        <f t="shared" si="19"/>
        <v>-6.1492271205732035E-3</v>
      </c>
    </row>
    <row r="342" spans="4:6" x14ac:dyDescent="0.25">
      <c r="D342">
        <f t="shared" si="17"/>
        <v>336</v>
      </c>
      <c r="E342">
        <f t="shared" si="18"/>
        <v>2.2400000000000002</v>
      </c>
      <c r="F342">
        <f t="shared" si="19"/>
        <v>-5.8562975298272332E-3</v>
      </c>
    </row>
    <row r="343" spans="4:6" x14ac:dyDescent="0.25">
      <c r="D343">
        <f t="shared" si="17"/>
        <v>337</v>
      </c>
      <c r="E343">
        <f t="shared" si="18"/>
        <v>2.2466666666666666</v>
      </c>
      <c r="F343">
        <f t="shared" si="19"/>
        <v>-5.5788587661436649E-3</v>
      </c>
    </row>
    <row r="344" spans="4:6" x14ac:dyDescent="0.25">
      <c r="D344">
        <f t="shared" si="17"/>
        <v>338</v>
      </c>
      <c r="E344">
        <f t="shared" si="18"/>
        <v>2.2533333333333334</v>
      </c>
      <c r="F344">
        <f t="shared" si="19"/>
        <v>-5.3160082516984213E-3</v>
      </c>
    </row>
    <row r="345" spans="4:6" x14ac:dyDescent="0.25">
      <c r="D345">
        <f t="shared" si="17"/>
        <v>339</v>
      </c>
      <c r="E345">
        <f t="shared" si="18"/>
        <v>2.2599999999999998</v>
      </c>
      <c r="F345">
        <f t="shared" si="19"/>
        <v>-5.0669010723304762E-3</v>
      </c>
    </row>
    <row r="346" spans="4:6" x14ac:dyDescent="0.25">
      <c r="D346">
        <f t="shared" si="17"/>
        <v>340</v>
      </c>
      <c r="E346">
        <f t="shared" si="18"/>
        <v>2.2666666666666666</v>
      </c>
      <c r="F346">
        <f t="shared" si="19"/>
        <v>-4.8307459478646019E-3</v>
      </c>
    </row>
    <row r="347" spans="4:6" x14ac:dyDescent="0.25">
      <c r="D347">
        <f t="shared" si="17"/>
        <v>341</v>
      </c>
      <c r="E347">
        <f t="shared" si="18"/>
        <v>2.2733333333333334</v>
      </c>
      <c r="F347">
        <f t="shared" si="19"/>
        <v>-4.6068015103169673E-3</v>
      </c>
    </row>
    <row r="348" spans="4:6" x14ac:dyDescent="0.25">
      <c r="D348">
        <f t="shared" si="17"/>
        <v>342</v>
      </c>
      <c r="E348">
        <f t="shared" si="18"/>
        <v>2.2799999999999998</v>
      </c>
      <c r="F348">
        <f t="shared" si="19"/>
        <v>-4.3943728642433077E-3</v>
      </c>
    </row>
    <row r="349" spans="4:6" x14ac:dyDescent="0.25">
      <c r="D349">
        <f t="shared" si="17"/>
        <v>343</v>
      </c>
      <c r="E349">
        <f t="shared" si="18"/>
        <v>2.2866666666666666</v>
      </c>
      <c r="F349">
        <f t="shared" si="19"/>
        <v>-4.1928084058474729E-3</v>
      </c>
    </row>
    <row r="350" spans="4:6" x14ac:dyDescent="0.25">
      <c r="D350">
        <f t="shared" si="17"/>
        <v>344</v>
      </c>
      <c r="E350">
        <f t="shared" si="18"/>
        <v>2.2933333333333334</v>
      </c>
      <c r="F350">
        <f t="shared" si="19"/>
        <v>-4.0014968795886183E-3</v>
      </c>
    </row>
    <row r="351" spans="4:6" x14ac:dyDescent="0.25">
      <c r="D351">
        <f t="shared" si="17"/>
        <v>345</v>
      </c>
      <c r="E351">
        <f t="shared" si="18"/>
        <v>2.2999999999999998</v>
      </c>
      <c r="F351">
        <f t="shared" si="19"/>
        <v>-3.8198646529353487E-3</v>
      </c>
    </row>
    <row r="352" spans="4:6" x14ac:dyDescent="0.25">
      <c r="D352">
        <f t="shared" si="17"/>
        <v>346</v>
      </c>
      <c r="E352">
        <f t="shared" si="18"/>
        <v>2.3066666666666666</v>
      </c>
      <c r="F352">
        <f t="shared" si="19"/>
        <v>-3.6473731916377267E-3</v>
      </c>
    </row>
    <row r="353" spans="4:6" x14ac:dyDescent="0.25">
      <c r="D353">
        <f t="shared" si="17"/>
        <v>347</v>
      </c>
      <c r="E353">
        <f t="shared" si="18"/>
        <v>2.3133333333333335</v>
      </c>
      <c r="F353">
        <f t="shared" si="19"/>
        <v>-3.4835167194431464E-3</v>
      </c>
    </row>
    <row r="354" spans="4:6" x14ac:dyDescent="0.25">
      <c r="D354">
        <f t="shared" si="17"/>
        <v>348</v>
      </c>
      <c r="E354">
        <f t="shared" si="18"/>
        <v>2.3199999999999998</v>
      </c>
      <c r="F354">
        <f t="shared" si="19"/>
        <v>-3.3278200475866742E-3</v>
      </c>
    </row>
    <row r="355" spans="4:6" x14ac:dyDescent="0.25">
      <c r="D355">
        <f t="shared" si="17"/>
        <v>349</v>
      </c>
      <c r="E355">
        <f t="shared" si="18"/>
        <v>2.3266666666666667</v>
      </c>
      <c r="F355">
        <f t="shared" si="19"/>
        <v>-3.1798365606580808E-3</v>
      </c>
    </row>
    <row r="356" spans="4:6" x14ac:dyDescent="0.25">
      <c r="D356">
        <f t="shared" si="17"/>
        <v>350</v>
      </c>
      <c r="E356">
        <f t="shared" si="18"/>
        <v>2.3333333333333335</v>
      </c>
      <c r="F356">
        <f t="shared" si="19"/>
        <v>-3.0391463465985931E-3</v>
      </c>
    </row>
    <row r="357" spans="4:6" x14ac:dyDescent="0.25">
      <c r="D357">
        <f t="shared" si="17"/>
        <v>351</v>
      </c>
      <c r="E357">
        <f t="shared" si="18"/>
        <v>2.34</v>
      </c>
      <c r="F357">
        <f t="shared" si="19"/>
        <v>-2.9053544596236028E-3</v>
      </c>
    </row>
    <row r="358" spans="4:6" x14ac:dyDescent="0.25">
      <c r="D358">
        <f t="shared" si="17"/>
        <v>352</v>
      </c>
      <c r="E358">
        <f t="shared" si="18"/>
        <v>2.3466666666666667</v>
      </c>
      <c r="F358">
        <f t="shared" si="19"/>
        <v>-2.7780893058142477E-3</v>
      </c>
    </row>
    <row r="359" spans="4:6" x14ac:dyDescent="0.25">
      <c r="D359">
        <f t="shared" si="17"/>
        <v>353</v>
      </c>
      <c r="E359">
        <f t="shared" si="18"/>
        <v>2.3533333333333335</v>
      </c>
      <c r="F359">
        <f t="shared" si="19"/>
        <v>-2.6570011419804391E-3</v>
      </c>
    </row>
    <row r="360" spans="4:6" x14ac:dyDescent="0.25">
      <c r="D360">
        <f t="shared" si="17"/>
        <v>354</v>
      </c>
      <c r="E360">
        <f t="shared" si="18"/>
        <v>2.36</v>
      </c>
      <c r="F360">
        <f t="shared" si="19"/>
        <v>-2.5417606791789051E-3</v>
      </c>
    </row>
    <row r="361" spans="4:6" x14ac:dyDescent="0.25">
      <c r="D361">
        <f t="shared" si="17"/>
        <v>355</v>
      </c>
      <c r="E361">
        <f t="shared" si="18"/>
        <v>2.3666666666666667</v>
      </c>
      <c r="F361">
        <f t="shared" si="19"/>
        <v>-2.4320577829808321E-3</v>
      </c>
    </row>
    <row r="362" spans="4:6" x14ac:dyDescent="0.25">
      <c r="D362">
        <f t="shared" si="17"/>
        <v>356</v>
      </c>
      <c r="E362">
        <f t="shared" si="18"/>
        <v>2.3733333333333335</v>
      </c>
      <c r="F362">
        <f t="shared" si="19"/>
        <v>-2.3276002632308204E-3</v>
      </c>
    </row>
    <row r="363" spans="4:6" x14ac:dyDescent="0.25">
      <c r="D363">
        <f t="shared" si="17"/>
        <v>357</v>
      </c>
      <c r="E363">
        <f t="shared" si="18"/>
        <v>2.38</v>
      </c>
      <c r="F363">
        <f t="shared" si="19"/>
        <v>-2.2281127466283E-3</v>
      </c>
    </row>
    <row r="364" spans="4:6" x14ac:dyDescent="0.25">
      <c r="D364">
        <f t="shared" si="17"/>
        <v>358</v>
      </c>
      <c r="E364">
        <f t="shared" si="18"/>
        <v>2.3866666666666667</v>
      </c>
      <c r="F364">
        <f t="shared" si="19"/>
        <v>-2.1333356260006099E-3</v>
      </c>
    </row>
    <row r="365" spans="4:6" x14ac:dyDescent="0.25">
      <c r="D365">
        <f t="shared" si="17"/>
        <v>359</v>
      </c>
      <c r="E365">
        <f t="shared" si="18"/>
        <v>2.3933333333333335</v>
      </c>
      <c r="F365">
        <f t="shared" si="19"/>
        <v>-2.0430240806277107E-3</v>
      </c>
    </row>
    <row r="366" spans="4:6" x14ac:dyDescent="0.25">
      <c r="D366">
        <f t="shared" si="17"/>
        <v>360</v>
      </c>
      <c r="E366">
        <f t="shared" si="18"/>
        <v>2.4</v>
      </c>
      <c r="F366">
        <f t="shared" si="19"/>
        <v>-1.9569471624266144E-3</v>
      </c>
    </row>
    <row r="367" spans="4:6" x14ac:dyDescent="0.25">
      <c r="D367">
        <f t="shared" si="17"/>
        <v>361</v>
      </c>
      <c r="E367">
        <f t="shared" si="18"/>
        <v>2.4066666666666667</v>
      </c>
      <c r="F367">
        <f t="shared" si="19"/>
        <v>-1.8748869432136492E-3</v>
      </c>
    </row>
    <row r="368" spans="4:6" x14ac:dyDescent="0.25">
      <c r="D368">
        <f t="shared" si="17"/>
        <v>362</v>
      </c>
      <c r="E368">
        <f t="shared" si="18"/>
        <v>2.4133333333333336</v>
      </c>
      <c r="F368">
        <f t="shared" si="19"/>
        <v>-1.7966377186374248E-3</v>
      </c>
    </row>
    <row r="369" spans="4:6" x14ac:dyDescent="0.25">
      <c r="D369">
        <f t="shared" si="17"/>
        <v>363</v>
      </c>
      <c r="E369">
        <f t="shared" si="18"/>
        <v>2.42</v>
      </c>
      <c r="F369">
        <f t="shared" si="19"/>
        <v>-1.7220052647183041E-3</v>
      </c>
    </row>
    <row r="370" spans="4:6" x14ac:dyDescent="0.25">
      <c r="D370">
        <f t="shared" si="17"/>
        <v>364</v>
      </c>
      <c r="E370">
        <f t="shared" si="18"/>
        <v>2.4266666666666667</v>
      </c>
      <c r="F370">
        <f t="shared" si="19"/>
        <v>-1.6508061432447233E-3</v>
      </c>
    </row>
    <row r="371" spans="4:6" x14ac:dyDescent="0.25">
      <c r="D371">
        <f t="shared" si="17"/>
        <v>365</v>
      </c>
      <c r="E371">
        <f t="shared" si="18"/>
        <v>2.4333333333333331</v>
      </c>
      <c r="F371">
        <f t="shared" si="19"/>
        <v>-1.5828670525646566E-3</v>
      </c>
    </row>
    <row r="372" spans="4:6" x14ac:dyDescent="0.25">
      <c r="D372">
        <f t="shared" si="17"/>
        <v>366</v>
      </c>
      <c r="E372">
        <f t="shared" si="18"/>
        <v>2.44</v>
      </c>
      <c r="F372">
        <f t="shared" si="19"/>
        <v>-1.5180242205745952E-3</v>
      </c>
    </row>
    <row r="373" spans="4:6" x14ac:dyDescent="0.25">
      <c r="D373">
        <f t="shared" si="17"/>
        <v>367</v>
      </c>
      <c r="E373">
        <f t="shared" si="18"/>
        <v>2.4466666666666668</v>
      </c>
      <c r="F373">
        <f t="shared" si="19"/>
        <v>-1.4561228369512362E-3</v>
      </c>
    </row>
    <row r="374" spans="4:6" x14ac:dyDescent="0.25">
      <c r="D374">
        <f t="shared" si="17"/>
        <v>368</v>
      </c>
      <c r="E374">
        <f t="shared" si="18"/>
        <v>2.4533333333333331</v>
      </c>
      <c r="F374">
        <f t="shared" si="19"/>
        <v>-1.3970165218934042E-3</v>
      </c>
    </row>
    <row r="375" spans="4:6" x14ac:dyDescent="0.25">
      <c r="D375">
        <f t="shared" si="17"/>
        <v>369</v>
      </c>
      <c r="E375">
        <f t="shared" si="18"/>
        <v>2.46</v>
      </c>
      <c r="F375">
        <f t="shared" si="19"/>
        <v>-1.3405668288466426E-3</v>
      </c>
    </row>
    <row r="376" spans="4:6" x14ac:dyDescent="0.25">
      <c r="D376">
        <f t="shared" si="17"/>
        <v>370</v>
      </c>
      <c r="E376">
        <f t="shared" si="18"/>
        <v>2.4666666666666668</v>
      </c>
      <c r="F376">
        <f t="shared" si="19"/>
        <v>-1.2866427788709549E-3</v>
      </c>
    </row>
    <row r="377" spans="4:6" x14ac:dyDescent="0.25">
      <c r="D377">
        <f t="shared" si="17"/>
        <v>371</v>
      </c>
      <c r="E377">
        <f t="shared" si="18"/>
        <v>2.4733333333333332</v>
      </c>
      <c r="F377">
        <f t="shared" si="19"/>
        <v>-1.2351204244852232E-3</v>
      </c>
    </row>
    <row r="378" spans="4:6" x14ac:dyDescent="0.25">
      <c r="D378">
        <f t="shared" si="17"/>
        <v>372</v>
      </c>
      <c r="E378">
        <f t="shared" si="18"/>
        <v>2.48</v>
      </c>
      <c r="F378">
        <f t="shared" si="19"/>
        <v>-1.1858824409813162E-3</v>
      </c>
    </row>
    <row r="379" spans="4:6" x14ac:dyDescent="0.25">
      <c r="D379">
        <f t="shared" si="17"/>
        <v>373</v>
      </c>
      <c r="E379">
        <f t="shared" si="18"/>
        <v>2.4866666666666668</v>
      </c>
      <c r="F379">
        <f t="shared" si="19"/>
        <v>-1.138817743347536E-3</v>
      </c>
    </row>
    <row r="380" spans="4:6" x14ac:dyDescent="0.25">
      <c r="D380">
        <f t="shared" si="17"/>
        <v>374</v>
      </c>
      <c r="E380">
        <f t="shared" si="18"/>
        <v>2.4933333333333332</v>
      </c>
      <c r="F380">
        <f t="shared" si="19"/>
        <v>-1.0938211270763579E-3</v>
      </c>
    </row>
    <row r="381" spans="4:6" x14ac:dyDescent="0.25">
      <c r="D381">
        <f t="shared" si="17"/>
        <v>375</v>
      </c>
      <c r="E381">
        <f t="shared" si="18"/>
        <v>2.5</v>
      </c>
      <c r="F381">
        <f t="shared" si="19"/>
        <v>-1.0507929312560578E-3</v>
      </c>
    </row>
    <row r="382" spans="4:6" x14ac:dyDescent="0.25">
      <c r="D382">
        <f t="shared" si="17"/>
        <v>376</v>
      </c>
      <c r="E382">
        <f t="shared" si="18"/>
        <v>2.5066666666666668</v>
      </c>
      <c r="F382">
        <f t="shared" si="19"/>
        <v>-1.0096387224609554E-3</v>
      </c>
    </row>
    <row r="383" spans="4:6" x14ac:dyDescent="0.25">
      <c r="D383">
        <f t="shared" si="17"/>
        <v>377</v>
      </c>
      <c r="E383">
        <f t="shared" si="18"/>
        <v>2.5133333333333332</v>
      </c>
      <c r="F383">
        <f t="shared" si="19"/>
        <v>-9.7026899806103891E-4</v>
      </c>
    </row>
    <row r="384" spans="4:6" x14ac:dyDescent="0.25">
      <c r="D384">
        <f t="shared" si="17"/>
        <v>378</v>
      </c>
      <c r="E384">
        <f t="shared" si="18"/>
        <v>2.52</v>
      </c>
      <c r="F384">
        <f t="shared" si="19"/>
        <v>-9.3259890766984367E-4</v>
      </c>
    </row>
    <row r="385" spans="4:6" x14ac:dyDescent="0.25">
      <c r="D385">
        <f t="shared" si="17"/>
        <v>379</v>
      </c>
      <c r="E385">
        <f t="shared" si="18"/>
        <v>2.5266666666666668</v>
      </c>
      <c r="F385">
        <f t="shared" si="19"/>
        <v>-8.9654799154008792E-4</v>
      </c>
    </row>
    <row r="386" spans="4:6" x14ac:dyDescent="0.25">
      <c r="D386">
        <f t="shared" si="17"/>
        <v>380</v>
      </c>
      <c r="E386">
        <f t="shared" si="18"/>
        <v>2.5333333333333332</v>
      </c>
      <c r="F386">
        <f t="shared" si="19"/>
        <v>-8.6203993480014549E-4</v>
      </c>
    </row>
    <row r="387" spans="4:6" x14ac:dyDescent="0.25">
      <c r="D387">
        <f t="shared" si="17"/>
        <v>381</v>
      </c>
      <c r="E387">
        <f t="shared" si="18"/>
        <v>2.54</v>
      </c>
      <c r="F387">
        <f t="shared" si="19"/>
        <v>-8.2900233650199295E-4</v>
      </c>
    </row>
    <row r="388" spans="4:6" x14ac:dyDescent="0.25">
      <c r="D388">
        <f t="shared" si="17"/>
        <v>382</v>
      </c>
      <c r="E388">
        <f t="shared" si="18"/>
        <v>2.5466666666666669</v>
      </c>
      <c r="F388">
        <f t="shared" si="19"/>
        <v>-7.9736649252284779E-4</v>
      </c>
    </row>
    <row r="389" spans="4:6" x14ac:dyDescent="0.25">
      <c r="D389">
        <f t="shared" si="17"/>
        <v>383</v>
      </c>
      <c r="E389">
        <f t="shared" si="18"/>
        <v>2.5533333333333332</v>
      </c>
      <c r="F389">
        <f t="shared" si="19"/>
        <v>-7.6706719142896564E-4</v>
      </c>
    </row>
    <row r="390" spans="4:6" x14ac:dyDescent="0.25">
      <c r="D390">
        <f t="shared" si="17"/>
        <v>384</v>
      </c>
      <c r="E390">
        <f t="shared" si="18"/>
        <v>2.56</v>
      </c>
      <c r="F390">
        <f t="shared" si="19"/>
        <v>-7.3804252247152596E-4</v>
      </c>
    </row>
    <row r="391" spans="4:6" x14ac:dyDescent="0.25">
      <c r="D391">
        <f t="shared" ref="D391:D406" si="20">+D390+1</f>
        <v>385</v>
      </c>
      <c r="E391">
        <f t="shared" ref="E391:E406" si="21">+D391/$B$9</f>
        <v>2.5666666666666669</v>
      </c>
      <c r="F391">
        <f t="shared" ref="F391:F406" si="22" xml:space="preserve"> 1 / (1 + ((1 - E391) / $B$5)^$B$6)</f>
        <v>-7.1023369494140401E-4</v>
      </c>
    </row>
    <row r="392" spans="4:6" x14ac:dyDescent="0.25">
      <c r="D392">
        <f t="shared" si="20"/>
        <v>386</v>
      </c>
      <c r="E392">
        <f t="shared" si="21"/>
        <v>2.5733333333333333</v>
      </c>
      <c r="F392">
        <f t="shared" si="22"/>
        <v>-6.8358486816228825E-4</v>
      </c>
    </row>
    <row r="393" spans="4:6" x14ac:dyDescent="0.25">
      <c r="D393">
        <f t="shared" si="20"/>
        <v>387</v>
      </c>
      <c r="E393">
        <f t="shared" si="21"/>
        <v>2.58</v>
      </c>
      <c r="F393">
        <f t="shared" si="22"/>
        <v>-6.5804299145050596E-4</v>
      </c>
    </row>
    <row r="394" spans="4:6" x14ac:dyDescent="0.25">
      <c r="D394">
        <f t="shared" si="20"/>
        <v>388</v>
      </c>
      <c r="E394">
        <f t="shared" si="21"/>
        <v>2.5866666666666664</v>
      </c>
      <c r="F394">
        <f t="shared" si="22"/>
        <v>-6.3355765341530622E-4</v>
      </c>
    </row>
    <row r="395" spans="4:6" x14ac:dyDescent="0.25">
      <c r="D395">
        <f t="shared" si="20"/>
        <v>389</v>
      </c>
      <c r="E395">
        <f t="shared" si="21"/>
        <v>2.5933333333333333</v>
      </c>
      <c r="F395">
        <f t="shared" si="22"/>
        <v>-6.1008094001530088E-4</v>
      </c>
    </row>
    <row r="396" spans="4:6" x14ac:dyDescent="0.25">
      <c r="D396">
        <f t="shared" si="20"/>
        <v>390</v>
      </c>
      <c r="E396">
        <f t="shared" si="21"/>
        <v>2.6</v>
      </c>
      <c r="F396">
        <f t="shared" si="22"/>
        <v>-5.8756730082595507E-4</v>
      </c>
    </row>
    <row r="397" spans="4:6" x14ac:dyDescent="0.25">
      <c r="D397">
        <f t="shared" si="20"/>
        <v>391</v>
      </c>
      <c r="E397">
        <f t="shared" si="21"/>
        <v>2.6066666666666665</v>
      </c>
      <c r="F397">
        <f t="shared" si="22"/>
        <v>-5.6597342300917619E-4</v>
      </c>
    </row>
    <row r="398" spans="4:6" x14ac:dyDescent="0.25">
      <c r="D398">
        <f t="shared" si="20"/>
        <v>392</v>
      </c>
      <c r="E398">
        <f t="shared" si="21"/>
        <v>2.6133333333333333</v>
      </c>
      <c r="F398">
        <f t="shared" si="22"/>
        <v>-5.4525811250979712E-4</v>
      </c>
    </row>
    <row r="399" spans="4:6" x14ac:dyDescent="0.25">
      <c r="D399">
        <f t="shared" si="20"/>
        <v>393</v>
      </c>
      <c r="E399">
        <f t="shared" si="21"/>
        <v>2.62</v>
      </c>
      <c r="F399">
        <f t="shared" si="22"/>
        <v>-5.2538218203509296E-4</v>
      </c>
    </row>
    <row r="400" spans="4:6" x14ac:dyDescent="0.25">
      <c r="D400">
        <f t="shared" si="20"/>
        <v>394</v>
      </c>
      <c r="E400">
        <f t="shared" si="21"/>
        <v>2.6266666666666665</v>
      </c>
      <c r="F400">
        <f t="shared" si="22"/>
        <v>-5.0630834540250664E-4</v>
      </c>
    </row>
    <row r="401" spans="4:6" x14ac:dyDescent="0.25">
      <c r="D401">
        <f t="shared" si="20"/>
        <v>395</v>
      </c>
      <c r="E401">
        <f t="shared" si="21"/>
        <v>2.6333333333333333</v>
      </c>
      <c r="F401">
        <f t="shared" si="22"/>
        <v>-4.8800111786792631E-4</v>
      </c>
    </row>
    <row r="402" spans="4:6" x14ac:dyDescent="0.25">
      <c r="D402">
        <f t="shared" si="20"/>
        <v>396</v>
      </c>
      <c r="E402">
        <f t="shared" si="21"/>
        <v>2.64</v>
      </c>
      <c r="F402">
        <f t="shared" si="22"/>
        <v>-4.7042672207201223E-4</v>
      </c>
    </row>
    <row r="403" spans="4:6" x14ac:dyDescent="0.25">
      <c r="D403">
        <f t="shared" si="20"/>
        <v>397</v>
      </c>
      <c r="E403">
        <f t="shared" si="21"/>
        <v>2.6466666666666665</v>
      </c>
      <c r="F403">
        <f t="shared" si="22"/>
        <v>-4.5355299926550809E-4</v>
      </c>
    </row>
    <row r="404" spans="4:6" x14ac:dyDescent="0.25">
      <c r="D404">
        <f t="shared" si="20"/>
        <v>398</v>
      </c>
      <c r="E404">
        <f t="shared" si="21"/>
        <v>2.6533333333333333</v>
      </c>
      <c r="F404">
        <f t="shared" si="22"/>
        <v>-4.3734932549636138E-4</v>
      </c>
    </row>
    <row r="405" spans="4:6" x14ac:dyDescent="0.25">
      <c r="D405">
        <f t="shared" si="20"/>
        <v>399</v>
      </c>
      <c r="E405">
        <f t="shared" si="21"/>
        <v>2.66</v>
      </c>
      <c r="F405">
        <f t="shared" si="22"/>
        <v>-4.2178653246177015E-4</v>
      </c>
    </row>
    <row r="406" spans="4:6" x14ac:dyDescent="0.25">
      <c r="D406">
        <f t="shared" si="20"/>
        <v>400</v>
      </c>
      <c r="E406">
        <f t="shared" si="21"/>
        <v>2.6666666666666665</v>
      </c>
      <c r="F406">
        <f t="shared" si="22"/>
        <v>-4.0683683274724637E-4</v>
      </c>
    </row>
  </sheetData>
  <mergeCells count="4">
    <mergeCell ref="Q5:R5"/>
    <mergeCell ref="Q4:R4"/>
    <mergeCell ref="S4:U4"/>
    <mergeCell ref="V4:W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06"/>
  <sheetViews>
    <sheetView workbookViewId="0">
      <selection activeCell="B6" sqref="B6"/>
    </sheetView>
  </sheetViews>
  <sheetFormatPr defaultRowHeight="15" x14ac:dyDescent="0.25"/>
  <cols>
    <col min="1" max="1" width="10.42578125" customWidth="1"/>
    <col min="5" max="5" width="9.5703125" bestFit="1" customWidth="1"/>
  </cols>
  <sheetData>
    <row r="1" spans="1:5" x14ac:dyDescent="0.25">
      <c r="A1" t="s">
        <v>60</v>
      </c>
      <c r="B1" t="s">
        <v>8</v>
      </c>
    </row>
    <row r="2" spans="1:5" x14ac:dyDescent="0.25">
      <c r="A2" t="s">
        <v>61</v>
      </c>
    </row>
    <row r="3" spans="1:5" ht="15.75" thickBot="1" x14ac:dyDescent="0.3"/>
    <row r="4" spans="1:5" x14ac:dyDescent="0.25">
      <c r="A4" s="1"/>
      <c r="B4" s="2"/>
    </row>
    <row r="5" spans="1:5" x14ac:dyDescent="0.25">
      <c r="A5" s="3" t="s">
        <v>6</v>
      </c>
      <c r="B5" s="7">
        <v>0.06</v>
      </c>
      <c r="D5" t="s">
        <v>9</v>
      </c>
      <c r="E5" t="s">
        <v>54</v>
      </c>
    </row>
    <row r="6" spans="1:5" x14ac:dyDescent="0.25">
      <c r="A6" s="3"/>
      <c r="B6" s="4"/>
      <c r="D6">
        <v>0</v>
      </c>
      <c r="E6">
        <f>+EXP(-$B$5*D6)</f>
        <v>1</v>
      </c>
    </row>
    <row r="7" spans="1:5" ht="15.75" thickBot="1" x14ac:dyDescent="0.3">
      <c r="A7" s="5"/>
      <c r="B7" s="6"/>
      <c r="D7">
        <f>+D6+0.1</f>
        <v>0.1</v>
      </c>
      <c r="E7">
        <f t="shared" ref="E7:E70" si="0">+EXP(-$B$5*D7)</f>
        <v>0.99401796405393528</v>
      </c>
    </row>
    <row r="8" spans="1:5" x14ac:dyDescent="0.25">
      <c r="D8">
        <f t="shared" ref="D8:D56" si="1">+D7+0.1</f>
        <v>0.2</v>
      </c>
      <c r="E8">
        <f t="shared" si="0"/>
        <v>0.98807171286193052</v>
      </c>
    </row>
    <row r="9" spans="1:5" x14ac:dyDescent="0.25">
      <c r="D9">
        <f t="shared" si="1"/>
        <v>0.30000000000000004</v>
      </c>
      <c r="E9">
        <f t="shared" si="0"/>
        <v>0.98216103235830077</v>
      </c>
    </row>
    <row r="10" spans="1:5" x14ac:dyDescent="0.25">
      <c r="D10">
        <f t="shared" si="1"/>
        <v>0.4</v>
      </c>
      <c r="E10">
        <f t="shared" si="0"/>
        <v>0.97628570975790929</v>
      </c>
    </row>
    <row r="11" spans="1:5" x14ac:dyDescent="0.25">
      <c r="D11">
        <f t="shared" si="1"/>
        <v>0.5</v>
      </c>
      <c r="E11">
        <f t="shared" si="0"/>
        <v>0.97044553354850815</v>
      </c>
    </row>
    <row r="12" spans="1:5" x14ac:dyDescent="0.25">
      <c r="D12">
        <f t="shared" si="1"/>
        <v>0.6</v>
      </c>
      <c r="E12">
        <f t="shared" si="0"/>
        <v>0.96464029348312308</v>
      </c>
    </row>
    <row r="13" spans="1:5" x14ac:dyDescent="0.25">
      <c r="D13">
        <f t="shared" si="1"/>
        <v>0.7</v>
      </c>
      <c r="E13">
        <f t="shared" si="0"/>
        <v>0.95886978057248451</v>
      </c>
    </row>
    <row r="14" spans="1:5" x14ac:dyDescent="0.25">
      <c r="D14">
        <f t="shared" si="1"/>
        <v>0.79999999999999993</v>
      </c>
      <c r="E14">
        <f t="shared" si="0"/>
        <v>0.95313378707750473</v>
      </c>
    </row>
    <row r="15" spans="1:5" x14ac:dyDescent="0.25">
      <c r="D15">
        <f t="shared" si="1"/>
        <v>0.89999999999999991</v>
      </c>
      <c r="E15">
        <f t="shared" si="0"/>
        <v>0.94743210650179832</v>
      </c>
    </row>
    <row r="16" spans="1:5" x14ac:dyDescent="0.25">
      <c r="D16">
        <f t="shared" si="1"/>
        <v>0.99999999999999989</v>
      </c>
      <c r="E16">
        <f t="shared" si="0"/>
        <v>0.94176453358424872</v>
      </c>
    </row>
    <row r="17" spans="4:5" x14ac:dyDescent="0.25">
      <c r="D17">
        <f t="shared" si="1"/>
        <v>1.0999999999999999</v>
      </c>
      <c r="E17">
        <f t="shared" si="0"/>
        <v>0.93613086429161885</v>
      </c>
    </row>
    <row r="18" spans="4:5" x14ac:dyDescent="0.25">
      <c r="D18">
        <f t="shared" si="1"/>
        <v>1.2</v>
      </c>
      <c r="E18">
        <f t="shared" si="0"/>
        <v>0.93053089581120574</v>
      </c>
    </row>
    <row r="19" spans="4:5" x14ac:dyDescent="0.25">
      <c r="D19">
        <f t="shared" si="1"/>
        <v>1.3</v>
      </c>
      <c r="E19">
        <f t="shared" si="0"/>
        <v>0.92496442654353928</v>
      </c>
    </row>
    <row r="20" spans="4:5" x14ac:dyDescent="0.25">
      <c r="D20">
        <f t="shared" si="1"/>
        <v>1.4000000000000001</v>
      </c>
      <c r="E20">
        <f t="shared" si="0"/>
        <v>0.91943125609512466</v>
      </c>
    </row>
    <row r="21" spans="4:5" x14ac:dyDescent="0.25">
      <c r="D21">
        <f t="shared" si="1"/>
        <v>1.5000000000000002</v>
      </c>
      <c r="E21">
        <f t="shared" si="0"/>
        <v>0.91393118527122819</v>
      </c>
    </row>
    <row r="22" spans="4:5" x14ac:dyDescent="0.25">
      <c r="D22">
        <f t="shared" si="1"/>
        <v>1.6000000000000003</v>
      </c>
      <c r="E22">
        <f t="shared" si="0"/>
        <v>0.90846401606870608</v>
      </c>
    </row>
    <row r="23" spans="4:5" x14ac:dyDescent="0.25">
      <c r="D23">
        <f t="shared" si="1"/>
        <v>1.7000000000000004</v>
      </c>
      <c r="E23">
        <f t="shared" si="0"/>
        <v>0.90302955166887677</v>
      </c>
    </row>
    <row r="24" spans="4:5" x14ac:dyDescent="0.25">
      <c r="D24">
        <f t="shared" si="1"/>
        <v>1.8000000000000005</v>
      </c>
      <c r="E24">
        <f t="shared" si="0"/>
        <v>0.89762759643043488</v>
      </c>
    </row>
    <row r="25" spans="4:5" x14ac:dyDescent="0.25">
      <c r="D25">
        <f t="shared" si="1"/>
        <v>1.9000000000000006</v>
      </c>
      <c r="E25">
        <f t="shared" si="0"/>
        <v>0.8922579558824083</v>
      </c>
    </row>
    <row r="26" spans="4:5" x14ac:dyDescent="0.25">
      <c r="D26">
        <f t="shared" si="1"/>
        <v>2.0000000000000004</v>
      </c>
      <c r="E26">
        <f t="shared" si="0"/>
        <v>0.88692043671715748</v>
      </c>
    </row>
    <row r="27" spans="4:5" x14ac:dyDescent="0.25">
      <c r="D27">
        <f t="shared" si="1"/>
        <v>2.1000000000000005</v>
      </c>
      <c r="E27">
        <f t="shared" si="0"/>
        <v>0.88161484678341606</v>
      </c>
    </row>
    <row r="28" spans="4:5" x14ac:dyDescent="0.25">
      <c r="D28">
        <f t="shared" si="1"/>
        <v>2.2000000000000006</v>
      </c>
      <c r="E28">
        <f t="shared" si="0"/>
        <v>0.87634099507937324</v>
      </c>
    </row>
    <row r="29" spans="4:5" x14ac:dyDescent="0.25">
      <c r="D29">
        <f t="shared" si="1"/>
        <v>2.3000000000000007</v>
      </c>
      <c r="E29">
        <f t="shared" si="0"/>
        <v>0.87109869174579835</v>
      </c>
    </row>
    <row r="30" spans="4:5" x14ac:dyDescent="0.25">
      <c r="D30">
        <f t="shared" si="1"/>
        <v>2.4000000000000008</v>
      </c>
      <c r="E30">
        <f t="shared" si="0"/>
        <v>0.86588774805920499</v>
      </c>
    </row>
    <row r="31" spans="4:5" x14ac:dyDescent="0.25">
      <c r="D31">
        <f t="shared" si="1"/>
        <v>2.5000000000000009</v>
      </c>
      <c r="E31">
        <f t="shared" si="0"/>
        <v>0.86070797642505781</v>
      </c>
    </row>
    <row r="32" spans="4:5" x14ac:dyDescent="0.25">
      <c r="D32">
        <f t="shared" si="1"/>
        <v>2.600000000000001</v>
      </c>
      <c r="E32">
        <f t="shared" si="0"/>
        <v>0.85555919037101846</v>
      </c>
    </row>
    <row r="33" spans="4:5" x14ac:dyDescent="0.25">
      <c r="D33">
        <f t="shared" si="1"/>
        <v>2.7000000000000011</v>
      </c>
      <c r="E33">
        <f t="shared" si="0"/>
        <v>0.85044120454023298</v>
      </c>
    </row>
    <row r="34" spans="4:5" x14ac:dyDescent="0.25">
      <c r="D34">
        <f t="shared" si="1"/>
        <v>2.8000000000000012</v>
      </c>
      <c r="E34">
        <f t="shared" si="0"/>
        <v>0.84535383468465863</v>
      </c>
    </row>
    <row r="35" spans="4:5" x14ac:dyDescent="0.25">
      <c r="D35">
        <f t="shared" si="1"/>
        <v>2.9000000000000012</v>
      </c>
      <c r="E35">
        <f t="shared" si="0"/>
        <v>0.84029689765843141</v>
      </c>
    </row>
    <row r="36" spans="4:5" x14ac:dyDescent="0.25">
      <c r="D36">
        <f t="shared" si="1"/>
        <v>3.0000000000000013</v>
      </c>
      <c r="E36">
        <f t="shared" si="0"/>
        <v>0.835270211411272</v>
      </c>
    </row>
    <row r="37" spans="4:5" x14ac:dyDescent="0.25">
      <c r="D37">
        <f t="shared" si="1"/>
        <v>3.1000000000000014</v>
      </c>
      <c r="E37">
        <f t="shared" si="0"/>
        <v>0.83027359498193265</v>
      </c>
    </row>
    <row r="38" spans="4:5" x14ac:dyDescent="0.25">
      <c r="D38">
        <f t="shared" si="1"/>
        <v>3.2000000000000015</v>
      </c>
      <c r="E38">
        <f t="shared" si="0"/>
        <v>0.82530686849168233</v>
      </c>
    </row>
    <row r="39" spans="4:5" x14ac:dyDescent="0.25">
      <c r="D39">
        <f t="shared" si="1"/>
        <v>3.3000000000000016</v>
      </c>
      <c r="E39">
        <f t="shared" si="0"/>
        <v>0.82036985313783095</v>
      </c>
    </row>
    <row r="40" spans="4:5" x14ac:dyDescent="0.25">
      <c r="D40">
        <f t="shared" si="1"/>
        <v>3.4000000000000017</v>
      </c>
      <c r="E40">
        <f t="shared" si="0"/>
        <v>0.81546237118729259</v>
      </c>
    </row>
    <row r="41" spans="4:5" x14ac:dyDescent="0.25">
      <c r="D41">
        <f t="shared" si="1"/>
        <v>3.5000000000000018</v>
      </c>
      <c r="E41">
        <f t="shared" si="0"/>
        <v>0.81058424597018697</v>
      </c>
    </row>
    <row r="42" spans="4:5" x14ac:dyDescent="0.25">
      <c r="D42">
        <f t="shared" si="1"/>
        <v>3.6000000000000019</v>
      </c>
      <c r="E42">
        <f t="shared" si="0"/>
        <v>0.80573530187347953</v>
      </c>
    </row>
    <row r="43" spans="4:5" x14ac:dyDescent="0.25">
      <c r="D43">
        <f t="shared" si="1"/>
        <v>3.700000000000002</v>
      </c>
      <c r="E43">
        <f t="shared" si="0"/>
        <v>0.80091536433465904</v>
      </c>
    </row>
    <row r="44" spans="4:5" x14ac:dyDescent="0.25">
      <c r="D44">
        <f t="shared" si="1"/>
        <v>3.800000000000002</v>
      </c>
      <c r="E44">
        <f t="shared" si="0"/>
        <v>0.79612425983545365</v>
      </c>
    </row>
    <row r="45" spans="4:5" x14ac:dyDescent="0.25">
      <c r="D45">
        <f t="shared" si="1"/>
        <v>3.9000000000000021</v>
      </c>
      <c r="E45">
        <f t="shared" si="0"/>
        <v>0.79136181589558374</v>
      </c>
    </row>
    <row r="46" spans="4:5" x14ac:dyDescent="0.25">
      <c r="D46">
        <f t="shared" si="1"/>
        <v>4.0000000000000018</v>
      </c>
      <c r="E46">
        <f t="shared" si="0"/>
        <v>0.78662786106655336</v>
      </c>
    </row>
    <row r="47" spans="4:5" x14ac:dyDescent="0.25">
      <c r="D47">
        <f t="shared" si="1"/>
        <v>4.1000000000000014</v>
      </c>
      <c r="E47">
        <f t="shared" si="0"/>
        <v>0.78192222492547725</v>
      </c>
    </row>
    <row r="48" spans="4:5" x14ac:dyDescent="0.25">
      <c r="D48">
        <f t="shared" si="1"/>
        <v>4.2000000000000011</v>
      </c>
      <c r="E48">
        <f t="shared" si="0"/>
        <v>0.77724473806894612</v>
      </c>
    </row>
    <row r="49" spans="4:5" x14ac:dyDescent="0.25">
      <c r="D49">
        <f t="shared" si="1"/>
        <v>4.3000000000000007</v>
      </c>
      <c r="E49">
        <f t="shared" si="0"/>
        <v>0.77259523210692804</v>
      </c>
    </row>
    <row r="50" spans="4:5" x14ac:dyDescent="0.25">
      <c r="D50">
        <f t="shared" si="1"/>
        <v>4.4000000000000004</v>
      </c>
      <c r="E50">
        <f t="shared" si="0"/>
        <v>0.76797353965670612</v>
      </c>
    </row>
    <row r="51" spans="4:5" x14ac:dyDescent="0.25">
      <c r="D51">
        <f t="shared" si="1"/>
        <v>4.5</v>
      </c>
      <c r="E51">
        <f t="shared" si="0"/>
        <v>0.76337949433685315</v>
      </c>
    </row>
    <row r="52" spans="4:5" x14ac:dyDescent="0.25">
      <c r="D52">
        <f t="shared" si="1"/>
        <v>4.5999999999999996</v>
      </c>
      <c r="E52">
        <f t="shared" si="0"/>
        <v>0.75881293076124146</v>
      </c>
    </row>
    <row r="53" spans="4:5" x14ac:dyDescent="0.25">
      <c r="D53">
        <f t="shared" si="1"/>
        <v>4.6999999999999993</v>
      </c>
      <c r="E53">
        <f t="shared" si="0"/>
        <v>0.75427368453308896</v>
      </c>
    </row>
    <row r="54" spans="4:5" x14ac:dyDescent="0.25">
      <c r="D54">
        <f t="shared" si="1"/>
        <v>4.7999999999999989</v>
      </c>
      <c r="E54">
        <f t="shared" si="0"/>
        <v>0.74976159223904137</v>
      </c>
    </row>
    <row r="55" spans="4:5" x14ac:dyDescent="0.25">
      <c r="D55">
        <f t="shared" si="1"/>
        <v>4.8999999999999986</v>
      </c>
      <c r="E55">
        <f t="shared" si="0"/>
        <v>0.74527649144328867</v>
      </c>
    </row>
    <row r="56" spans="4:5" x14ac:dyDescent="0.25">
      <c r="D56">
        <f t="shared" si="1"/>
        <v>4.9999999999999982</v>
      </c>
      <c r="E56">
        <f t="shared" si="0"/>
        <v>0.74081822068171799</v>
      </c>
    </row>
    <row r="57" spans="4:5" x14ac:dyDescent="0.25">
      <c r="D57">
        <f t="shared" ref="D57:D120" si="2">+D56+0.1</f>
        <v>5.0999999999999979</v>
      </c>
      <c r="E57">
        <f t="shared" si="0"/>
        <v>0.73638661945610018</v>
      </c>
    </row>
    <row r="58" spans="4:5" x14ac:dyDescent="0.25">
      <c r="D58">
        <f t="shared" si="2"/>
        <v>5.1999999999999975</v>
      </c>
      <c r="E58">
        <f t="shared" si="0"/>
        <v>0.73198152822831275</v>
      </c>
    </row>
    <row r="59" spans="4:5" x14ac:dyDescent="0.25">
      <c r="D59">
        <f t="shared" si="2"/>
        <v>5.2999999999999972</v>
      </c>
      <c r="E59">
        <f t="shared" si="0"/>
        <v>0.72760278841459558</v>
      </c>
    </row>
    <row r="60" spans="4:5" x14ac:dyDescent="0.25">
      <c r="D60">
        <f t="shared" si="2"/>
        <v>5.3999999999999968</v>
      </c>
      <c r="E60">
        <f t="shared" si="0"/>
        <v>0.72325024237984259</v>
      </c>
    </row>
    <row r="61" spans="4:5" x14ac:dyDescent="0.25">
      <c r="D61">
        <f t="shared" si="2"/>
        <v>5.4999999999999964</v>
      </c>
      <c r="E61">
        <f t="shared" si="0"/>
        <v>0.71892373343192628</v>
      </c>
    </row>
    <row r="62" spans="4:5" x14ac:dyDescent="0.25">
      <c r="D62">
        <f t="shared" si="2"/>
        <v>5.5999999999999961</v>
      </c>
      <c r="E62">
        <f t="shared" si="0"/>
        <v>0.71462310581605748</v>
      </c>
    </row>
    <row r="63" spans="4:5" x14ac:dyDescent="0.25">
      <c r="D63">
        <f t="shared" si="2"/>
        <v>5.6999999999999957</v>
      </c>
      <c r="E63">
        <f t="shared" si="0"/>
        <v>0.71034820470917748</v>
      </c>
    </row>
    <row r="64" spans="4:5" x14ac:dyDescent="0.25">
      <c r="D64">
        <f t="shared" si="2"/>
        <v>5.7999999999999954</v>
      </c>
      <c r="E64">
        <f t="shared" si="0"/>
        <v>0.70609887621438461</v>
      </c>
    </row>
    <row r="65" spans="4:5" x14ac:dyDescent="0.25">
      <c r="D65">
        <f t="shared" si="2"/>
        <v>5.899999999999995</v>
      </c>
      <c r="E65">
        <f t="shared" si="0"/>
        <v>0.70187496735539423</v>
      </c>
    </row>
    <row r="66" spans="4:5" x14ac:dyDescent="0.25">
      <c r="D66">
        <f t="shared" si="2"/>
        <v>5.9999999999999947</v>
      </c>
      <c r="E66">
        <f t="shared" si="0"/>
        <v>0.69767632607103125</v>
      </c>
    </row>
    <row r="67" spans="4:5" x14ac:dyDescent="0.25">
      <c r="D67">
        <f t="shared" si="2"/>
        <v>6.0999999999999943</v>
      </c>
      <c r="E67">
        <f t="shared" si="0"/>
        <v>0.69350280120975605</v>
      </c>
    </row>
    <row r="68" spans="4:5" x14ac:dyDescent="0.25">
      <c r="D68">
        <f t="shared" si="2"/>
        <v>6.199999999999994</v>
      </c>
      <c r="E68">
        <f t="shared" si="0"/>
        <v>0.68935424252422273</v>
      </c>
    </row>
    <row r="69" spans="4:5" x14ac:dyDescent="0.25">
      <c r="D69">
        <f t="shared" si="2"/>
        <v>6.2999999999999936</v>
      </c>
      <c r="E69">
        <f t="shared" si="0"/>
        <v>0.68523050066587055</v>
      </c>
    </row>
    <row r="70" spans="4:5" x14ac:dyDescent="0.25">
      <c r="D70">
        <f t="shared" si="2"/>
        <v>6.3999999999999932</v>
      </c>
      <c r="E70">
        <f t="shared" si="0"/>
        <v>0.68113142717954744</v>
      </c>
    </row>
    <row r="71" spans="4:5" x14ac:dyDescent="0.25">
      <c r="D71">
        <f t="shared" si="2"/>
        <v>6.4999999999999929</v>
      </c>
      <c r="E71">
        <f t="shared" ref="E71:E134" si="3">+EXP(-$B$5*D71)</f>
        <v>0.67705687449816498</v>
      </c>
    </row>
    <row r="72" spans="4:5" x14ac:dyDescent="0.25">
      <c r="D72">
        <f t="shared" si="2"/>
        <v>6.5999999999999925</v>
      </c>
      <c r="E72">
        <f t="shared" si="3"/>
        <v>0.67300669593738671</v>
      </c>
    </row>
    <row r="73" spans="4:5" x14ac:dyDescent="0.25">
      <c r="D73">
        <f t="shared" si="2"/>
        <v>6.6999999999999922</v>
      </c>
      <c r="E73">
        <f t="shared" si="3"/>
        <v>0.66898074569034705</v>
      </c>
    </row>
    <row r="74" spans="4:5" x14ac:dyDescent="0.25">
      <c r="D74">
        <f t="shared" si="2"/>
        <v>6.7999999999999918</v>
      </c>
      <c r="E74">
        <f t="shared" si="3"/>
        <v>0.66497887882240225</v>
      </c>
    </row>
    <row r="75" spans="4:5" x14ac:dyDescent="0.25">
      <c r="D75">
        <f t="shared" si="2"/>
        <v>6.8999999999999915</v>
      </c>
      <c r="E75">
        <f t="shared" si="3"/>
        <v>0.66100095126591285</v>
      </c>
    </row>
    <row r="76" spans="4:5" x14ac:dyDescent="0.25">
      <c r="D76">
        <f t="shared" si="2"/>
        <v>6.9999999999999911</v>
      </c>
      <c r="E76">
        <f t="shared" si="3"/>
        <v>0.65704681981505719</v>
      </c>
    </row>
    <row r="77" spans="4:5" x14ac:dyDescent="0.25">
      <c r="D77">
        <f t="shared" si="2"/>
        <v>7.0999999999999908</v>
      </c>
      <c r="E77">
        <f t="shared" si="3"/>
        <v>0.65311634212067593</v>
      </c>
    </row>
    <row r="78" spans="4:5" x14ac:dyDescent="0.25">
      <c r="D78">
        <f t="shared" si="2"/>
        <v>7.1999999999999904</v>
      </c>
      <c r="E78">
        <f t="shared" si="3"/>
        <v>0.64920937668514778</v>
      </c>
    </row>
    <row r="79" spans="4:5" x14ac:dyDescent="0.25">
      <c r="D79">
        <f t="shared" si="2"/>
        <v>7.2999999999999901</v>
      </c>
      <c r="E79">
        <f t="shared" si="3"/>
        <v>0.64532578285729492</v>
      </c>
    </row>
    <row r="80" spans="4:5" x14ac:dyDescent="0.25">
      <c r="D80">
        <f t="shared" si="2"/>
        <v>7.3999999999999897</v>
      </c>
      <c r="E80">
        <f t="shared" si="3"/>
        <v>0.64146542082732028</v>
      </c>
    </row>
    <row r="81" spans="4:5" x14ac:dyDescent="0.25">
      <c r="D81">
        <f t="shared" si="2"/>
        <v>7.4999999999999893</v>
      </c>
      <c r="E81">
        <f t="shared" si="3"/>
        <v>0.63762815162177366</v>
      </c>
    </row>
    <row r="82" spans="4:5" x14ac:dyDescent="0.25">
      <c r="D82">
        <f t="shared" si="2"/>
        <v>7.599999999999989</v>
      </c>
      <c r="E82">
        <f t="shared" si="3"/>
        <v>0.63381383709854944</v>
      </c>
    </row>
    <row r="83" spans="4:5" x14ac:dyDescent="0.25">
      <c r="D83">
        <f t="shared" si="2"/>
        <v>7.6999999999999886</v>
      </c>
      <c r="E83">
        <f t="shared" si="3"/>
        <v>0.6300223399419127</v>
      </c>
    </row>
    <row r="84" spans="4:5" x14ac:dyDescent="0.25">
      <c r="D84">
        <f t="shared" si="2"/>
        <v>7.7999999999999883</v>
      </c>
      <c r="E84">
        <f t="shared" si="3"/>
        <v>0.62625352365755638</v>
      </c>
    </row>
    <row r="85" spans="4:5" x14ac:dyDescent="0.25">
      <c r="D85">
        <f t="shared" si="2"/>
        <v>7.8999999999999879</v>
      </c>
      <c r="E85">
        <f t="shared" si="3"/>
        <v>0.62250725256768724</v>
      </c>
    </row>
    <row r="86" spans="4:5" x14ac:dyDescent="0.25">
      <c r="D86">
        <f t="shared" si="2"/>
        <v>7.9999999999999876</v>
      </c>
      <c r="E86">
        <f t="shared" si="3"/>
        <v>0.61878339180614128</v>
      </c>
    </row>
    <row r="87" spans="4:5" x14ac:dyDescent="0.25">
      <c r="D87">
        <f t="shared" si="2"/>
        <v>8.0999999999999872</v>
      </c>
      <c r="E87">
        <f t="shared" si="3"/>
        <v>0.61508180731352913</v>
      </c>
    </row>
    <row r="88" spans="4:5" x14ac:dyDescent="0.25">
      <c r="D88">
        <f t="shared" si="2"/>
        <v>8.1999999999999869</v>
      </c>
      <c r="E88">
        <f t="shared" si="3"/>
        <v>0.61140236583240914</v>
      </c>
    </row>
    <row r="89" spans="4:5" x14ac:dyDescent="0.25">
      <c r="D89">
        <f t="shared" si="2"/>
        <v>8.2999999999999865</v>
      </c>
      <c r="E89">
        <f t="shared" si="3"/>
        <v>0.60774493490249071</v>
      </c>
    </row>
    <row r="90" spans="4:5" x14ac:dyDescent="0.25">
      <c r="D90">
        <f t="shared" si="2"/>
        <v>8.3999999999999861</v>
      </c>
      <c r="E90">
        <f t="shared" si="3"/>
        <v>0.60410938285586524</v>
      </c>
    </row>
    <row r="91" spans="4:5" x14ac:dyDescent="0.25">
      <c r="D91">
        <f t="shared" si="2"/>
        <v>8.4999999999999858</v>
      </c>
      <c r="E91">
        <f t="shared" si="3"/>
        <v>0.60049557881226645</v>
      </c>
    </row>
    <row r="92" spans="4:5" x14ac:dyDescent="0.25">
      <c r="D92">
        <f t="shared" si="2"/>
        <v>8.5999999999999854</v>
      </c>
      <c r="E92">
        <f t="shared" si="3"/>
        <v>0.59690339267435855</v>
      </c>
    </row>
    <row r="93" spans="4:5" x14ac:dyDescent="0.25">
      <c r="D93">
        <f t="shared" si="2"/>
        <v>8.6999999999999851</v>
      </c>
      <c r="E93">
        <f t="shared" si="3"/>
        <v>0.59333269512305253</v>
      </c>
    </row>
    <row r="94" spans="4:5" x14ac:dyDescent="0.25">
      <c r="D94">
        <f t="shared" si="2"/>
        <v>8.7999999999999847</v>
      </c>
      <c r="E94">
        <f t="shared" si="3"/>
        <v>0.58978335761285106</v>
      </c>
    </row>
    <row r="95" spans="4:5" x14ac:dyDescent="0.25">
      <c r="D95">
        <f t="shared" si="2"/>
        <v>8.8999999999999844</v>
      </c>
      <c r="E95">
        <f t="shared" si="3"/>
        <v>0.5862552523672202</v>
      </c>
    </row>
    <row r="96" spans="4:5" x14ac:dyDescent="0.25">
      <c r="D96">
        <f t="shared" si="2"/>
        <v>8.999999999999984</v>
      </c>
      <c r="E96">
        <f t="shared" si="3"/>
        <v>0.58274825237399019</v>
      </c>
    </row>
    <row r="97" spans="4:5" x14ac:dyDescent="0.25">
      <c r="D97">
        <f t="shared" si="2"/>
        <v>9.0999999999999837</v>
      </c>
      <c r="E97">
        <f t="shared" si="3"/>
        <v>0.57926223138078259</v>
      </c>
    </row>
    <row r="98" spans="4:5" x14ac:dyDescent="0.25">
      <c r="D98">
        <f t="shared" si="2"/>
        <v>9.1999999999999833</v>
      </c>
      <c r="E98">
        <f t="shared" si="3"/>
        <v>0.57579706389046514</v>
      </c>
    </row>
    <row r="99" spans="4:5" x14ac:dyDescent="0.25">
      <c r="D99">
        <f t="shared" si="2"/>
        <v>9.2999999999999829</v>
      </c>
      <c r="E99">
        <f t="shared" si="3"/>
        <v>0.57235262515663388</v>
      </c>
    </row>
    <row r="100" spans="4:5" x14ac:dyDescent="0.25">
      <c r="D100">
        <f t="shared" si="2"/>
        <v>9.3999999999999826</v>
      </c>
      <c r="E100">
        <f t="shared" si="3"/>
        <v>0.56892879117912232</v>
      </c>
    </row>
    <row r="101" spans="4:5" x14ac:dyDescent="0.25">
      <c r="D101">
        <f t="shared" si="2"/>
        <v>9.4999999999999822</v>
      </c>
      <c r="E101">
        <f t="shared" si="3"/>
        <v>0.56552543869953764</v>
      </c>
    </row>
    <row r="102" spans="4:5" x14ac:dyDescent="0.25">
      <c r="D102">
        <f t="shared" si="2"/>
        <v>9.5999999999999819</v>
      </c>
      <c r="E102">
        <f t="shared" si="3"/>
        <v>0.5621424451968231</v>
      </c>
    </row>
    <row r="103" spans="4:5" x14ac:dyDescent="0.25">
      <c r="D103">
        <f t="shared" si="2"/>
        <v>9.6999999999999815</v>
      </c>
      <c r="E103">
        <f t="shared" si="3"/>
        <v>0.55877968888284701</v>
      </c>
    </row>
    <row r="104" spans="4:5" x14ac:dyDescent="0.25">
      <c r="D104">
        <f t="shared" si="2"/>
        <v>9.7999999999999812</v>
      </c>
      <c r="E104">
        <f t="shared" si="3"/>
        <v>0.55543704869801891</v>
      </c>
    </row>
    <row r="105" spans="4:5" x14ac:dyDescent="0.25">
      <c r="D105">
        <f t="shared" si="2"/>
        <v>9.8999999999999808</v>
      </c>
      <c r="E105">
        <f t="shared" si="3"/>
        <v>0.55211440430693126</v>
      </c>
    </row>
    <row r="106" spans="4:5" x14ac:dyDescent="0.25">
      <c r="D106">
        <f t="shared" si="2"/>
        <v>9.9999999999999805</v>
      </c>
      <c r="E106">
        <f t="shared" si="3"/>
        <v>0.54881163609402717</v>
      </c>
    </row>
    <row r="107" spans="4:5" x14ac:dyDescent="0.25">
      <c r="D107">
        <f t="shared" si="2"/>
        <v>10.09999999999998</v>
      </c>
      <c r="E107">
        <f t="shared" si="3"/>
        <v>0.54552862515929401</v>
      </c>
    </row>
    <row r="108" spans="4:5" x14ac:dyDescent="0.25">
      <c r="D108">
        <f t="shared" si="2"/>
        <v>10.19999999999998</v>
      </c>
      <c r="E108">
        <f t="shared" si="3"/>
        <v>0.5422652533139839</v>
      </c>
    </row>
    <row r="109" spans="4:5" x14ac:dyDescent="0.25">
      <c r="D109">
        <f t="shared" si="2"/>
        <v>10.299999999999979</v>
      </c>
      <c r="E109">
        <f t="shared" si="3"/>
        <v>0.53902140307635771</v>
      </c>
    </row>
    <row r="110" spans="4:5" x14ac:dyDescent="0.25">
      <c r="D110">
        <f t="shared" si="2"/>
        <v>10.399999999999979</v>
      </c>
      <c r="E110">
        <f t="shared" si="3"/>
        <v>0.53579695766745672</v>
      </c>
    </row>
    <row r="111" spans="4:5" x14ac:dyDescent="0.25">
      <c r="D111">
        <f t="shared" si="2"/>
        <v>10.499999999999979</v>
      </c>
      <c r="E111">
        <f t="shared" si="3"/>
        <v>0.53259180100689785</v>
      </c>
    </row>
    <row r="112" spans="4:5" x14ac:dyDescent="0.25">
      <c r="D112">
        <f t="shared" si="2"/>
        <v>10.599999999999978</v>
      </c>
      <c r="E112">
        <f t="shared" si="3"/>
        <v>0.52940581770869533</v>
      </c>
    </row>
    <row r="113" spans="4:5" x14ac:dyDescent="0.25">
      <c r="D113">
        <f t="shared" si="2"/>
        <v>10.699999999999978</v>
      </c>
      <c r="E113">
        <f t="shared" si="3"/>
        <v>0.52623889307710603</v>
      </c>
    </row>
    <row r="114" spans="4:5" x14ac:dyDescent="0.25">
      <c r="D114">
        <f t="shared" si="2"/>
        <v>10.799999999999978</v>
      </c>
      <c r="E114">
        <f t="shared" si="3"/>
        <v>0.52309091310250144</v>
      </c>
    </row>
    <row r="115" spans="4:5" x14ac:dyDescent="0.25">
      <c r="D115">
        <f t="shared" si="2"/>
        <v>10.899999999999977</v>
      </c>
      <c r="E115">
        <f t="shared" si="3"/>
        <v>0.51996176445726261</v>
      </c>
    </row>
    <row r="116" spans="4:5" x14ac:dyDescent="0.25">
      <c r="D116">
        <f t="shared" si="2"/>
        <v>10.999999999999977</v>
      </c>
      <c r="E116">
        <f t="shared" si="3"/>
        <v>0.51685133449169995</v>
      </c>
    </row>
    <row r="117" spans="4:5" x14ac:dyDescent="0.25">
      <c r="D117">
        <f t="shared" si="2"/>
        <v>11.099999999999977</v>
      </c>
      <c r="E117">
        <f t="shared" si="3"/>
        <v>0.51375951122999908</v>
      </c>
    </row>
    <row r="118" spans="4:5" x14ac:dyDescent="0.25">
      <c r="D118">
        <f t="shared" si="2"/>
        <v>11.199999999999976</v>
      </c>
      <c r="E118">
        <f t="shared" si="3"/>
        <v>0.51068618336618854</v>
      </c>
    </row>
    <row r="119" spans="4:5" x14ac:dyDescent="0.25">
      <c r="D119">
        <f t="shared" si="2"/>
        <v>11.299999999999976</v>
      </c>
      <c r="E119">
        <f t="shared" si="3"/>
        <v>0.50763124026013351</v>
      </c>
    </row>
    <row r="120" spans="4:5" x14ac:dyDescent="0.25">
      <c r="D120">
        <f t="shared" si="2"/>
        <v>11.399999999999975</v>
      </c>
      <c r="E120">
        <f t="shared" si="3"/>
        <v>0.50459457193355195</v>
      </c>
    </row>
    <row r="121" spans="4:5" x14ac:dyDescent="0.25">
      <c r="D121">
        <f t="shared" ref="D121:D184" si="4">+D120+0.1</f>
        <v>11.499999999999975</v>
      </c>
      <c r="E121">
        <f t="shared" si="3"/>
        <v>0.50157606906605623</v>
      </c>
    </row>
    <row r="122" spans="4:5" x14ac:dyDescent="0.25">
      <c r="D122">
        <f t="shared" si="4"/>
        <v>11.599999999999975</v>
      </c>
      <c r="E122">
        <f t="shared" si="3"/>
        <v>0.49857562299121727</v>
      </c>
    </row>
    <row r="123" spans="4:5" x14ac:dyDescent="0.25">
      <c r="D123">
        <f t="shared" si="4"/>
        <v>11.699999999999974</v>
      </c>
      <c r="E123">
        <f t="shared" si="3"/>
        <v>0.49559312569265224</v>
      </c>
    </row>
    <row r="124" spans="4:5" x14ac:dyDescent="0.25">
      <c r="D124">
        <f t="shared" si="4"/>
        <v>11.799999999999974</v>
      </c>
      <c r="E124">
        <f t="shared" si="3"/>
        <v>0.49262846980013625</v>
      </c>
    </row>
    <row r="125" spans="4:5" x14ac:dyDescent="0.25">
      <c r="D125">
        <f t="shared" si="4"/>
        <v>11.899999999999974</v>
      </c>
      <c r="E125">
        <f t="shared" si="3"/>
        <v>0.48968154858573693</v>
      </c>
    </row>
    <row r="126" spans="4:5" x14ac:dyDescent="0.25">
      <c r="D126">
        <f t="shared" si="4"/>
        <v>11.999999999999973</v>
      </c>
      <c r="E126">
        <f t="shared" si="3"/>
        <v>0.4867522559599724</v>
      </c>
    </row>
    <row r="127" spans="4:5" x14ac:dyDescent="0.25">
      <c r="D127">
        <f t="shared" si="4"/>
        <v>12.099999999999973</v>
      </c>
      <c r="E127">
        <f t="shared" si="3"/>
        <v>0.48384048646799183</v>
      </c>
    </row>
    <row r="128" spans="4:5" x14ac:dyDescent="0.25">
      <c r="D128">
        <f t="shared" si="4"/>
        <v>12.199999999999973</v>
      </c>
      <c r="E128">
        <f t="shared" si="3"/>
        <v>0.48094613528577884</v>
      </c>
    </row>
    <row r="129" spans="4:5" x14ac:dyDescent="0.25">
      <c r="D129">
        <f t="shared" si="4"/>
        <v>12.299999999999972</v>
      </c>
      <c r="E129">
        <f t="shared" si="3"/>
        <v>0.47806909821637839</v>
      </c>
    </row>
    <row r="130" spans="4:5" x14ac:dyDescent="0.25">
      <c r="D130">
        <f t="shared" si="4"/>
        <v>12.399999999999972</v>
      </c>
      <c r="E130">
        <f t="shared" si="3"/>
        <v>0.47520927168614524</v>
      </c>
    </row>
    <row r="131" spans="4:5" x14ac:dyDescent="0.25">
      <c r="D131">
        <f t="shared" si="4"/>
        <v>12.499999999999972</v>
      </c>
      <c r="E131">
        <f t="shared" si="3"/>
        <v>0.47236655274101552</v>
      </c>
    </row>
    <row r="132" spans="4:5" x14ac:dyDescent="0.25">
      <c r="D132">
        <f t="shared" si="4"/>
        <v>12.599999999999971</v>
      </c>
      <c r="E132">
        <f t="shared" si="3"/>
        <v>0.46954083904280008</v>
      </c>
    </row>
    <row r="133" spans="4:5" x14ac:dyDescent="0.25">
      <c r="D133">
        <f t="shared" si="4"/>
        <v>12.699999999999971</v>
      </c>
      <c r="E133">
        <f t="shared" si="3"/>
        <v>0.46673202886550069</v>
      </c>
    </row>
    <row r="134" spans="4:5" x14ac:dyDescent="0.25">
      <c r="D134">
        <f t="shared" si="4"/>
        <v>12.799999999999971</v>
      </c>
      <c r="E134">
        <f t="shared" si="3"/>
        <v>0.4639400210916475</v>
      </c>
    </row>
    <row r="135" spans="4:5" x14ac:dyDescent="0.25">
      <c r="D135">
        <f t="shared" si="4"/>
        <v>12.89999999999997</v>
      </c>
      <c r="E135">
        <f t="shared" ref="E135:E198" si="5">+EXP(-$B$5*D135)</f>
        <v>0.46116471520865931</v>
      </c>
    </row>
    <row r="136" spans="4:5" x14ac:dyDescent="0.25">
      <c r="D136">
        <f t="shared" si="4"/>
        <v>12.99999999999997</v>
      </c>
      <c r="E136">
        <f t="shared" si="5"/>
        <v>0.4584060113052244</v>
      </c>
    </row>
    <row r="137" spans="4:5" x14ac:dyDescent="0.25">
      <c r="D137">
        <f t="shared" si="4"/>
        <v>13.099999999999969</v>
      </c>
      <c r="E137">
        <f t="shared" si="5"/>
        <v>0.4556638100677044</v>
      </c>
    </row>
    <row r="138" spans="4:5" x14ac:dyDescent="0.25">
      <c r="D138">
        <f t="shared" si="4"/>
        <v>13.199999999999969</v>
      </c>
      <c r="E138">
        <f t="shared" si="5"/>
        <v>0.45293801277655854</v>
      </c>
    </row>
    <row r="139" spans="4:5" x14ac:dyDescent="0.25">
      <c r="D139">
        <f t="shared" si="4"/>
        <v>13.299999999999969</v>
      </c>
      <c r="E139">
        <f t="shared" si="5"/>
        <v>0.45022852130279012</v>
      </c>
    </row>
    <row r="140" spans="4:5" x14ac:dyDescent="0.25">
      <c r="D140">
        <f t="shared" si="4"/>
        <v>13.399999999999968</v>
      </c>
      <c r="E140">
        <f t="shared" si="5"/>
        <v>0.44753523810441326</v>
      </c>
    </row>
    <row r="141" spans="4:5" x14ac:dyDescent="0.25">
      <c r="D141">
        <f t="shared" si="4"/>
        <v>13.499999999999968</v>
      </c>
      <c r="E141">
        <f t="shared" si="5"/>
        <v>0.44485806622294199</v>
      </c>
    </row>
    <row r="142" spans="4:5" x14ac:dyDescent="0.25">
      <c r="D142">
        <f t="shared" si="4"/>
        <v>13.599999999999968</v>
      </c>
      <c r="E142">
        <f t="shared" si="5"/>
        <v>0.44219690927989952</v>
      </c>
    </row>
    <row r="143" spans="4:5" x14ac:dyDescent="0.25">
      <c r="D143">
        <f t="shared" si="4"/>
        <v>13.699999999999967</v>
      </c>
      <c r="E143">
        <f t="shared" si="5"/>
        <v>0.43955167147334845</v>
      </c>
    </row>
    <row r="144" spans="4:5" x14ac:dyDescent="0.25">
      <c r="D144">
        <f t="shared" si="4"/>
        <v>13.799999999999967</v>
      </c>
      <c r="E144">
        <f t="shared" si="5"/>
        <v>0.43692225757444209</v>
      </c>
    </row>
    <row r="145" spans="4:5" x14ac:dyDescent="0.25">
      <c r="D145">
        <f t="shared" si="4"/>
        <v>13.899999999999967</v>
      </c>
      <c r="E145">
        <f t="shared" si="5"/>
        <v>0.43430857292399599</v>
      </c>
    </row>
    <row r="146" spans="4:5" x14ac:dyDescent="0.25">
      <c r="D146">
        <f t="shared" si="4"/>
        <v>13.999999999999966</v>
      </c>
      <c r="E146">
        <f t="shared" si="5"/>
        <v>0.43171052342908056</v>
      </c>
    </row>
    <row r="147" spans="4:5" x14ac:dyDescent="0.25">
      <c r="D147">
        <f t="shared" si="4"/>
        <v>14.099999999999966</v>
      </c>
      <c r="E147">
        <f t="shared" si="5"/>
        <v>0.42912801555963337</v>
      </c>
    </row>
    <row r="148" spans="4:5" x14ac:dyDescent="0.25">
      <c r="D148">
        <f t="shared" si="4"/>
        <v>14.199999999999966</v>
      </c>
      <c r="E148">
        <f t="shared" si="5"/>
        <v>0.42656095634509228</v>
      </c>
    </row>
    <row r="149" spans="4:5" x14ac:dyDescent="0.25">
      <c r="D149">
        <f t="shared" si="4"/>
        <v>14.299999999999965</v>
      </c>
      <c r="E149">
        <f t="shared" si="5"/>
        <v>0.42400925337104817</v>
      </c>
    </row>
    <row r="150" spans="4:5" x14ac:dyDescent="0.25">
      <c r="D150">
        <f t="shared" si="4"/>
        <v>14.399999999999965</v>
      </c>
      <c r="E150">
        <f t="shared" si="5"/>
        <v>0.42147281477591853</v>
      </c>
    </row>
    <row r="151" spans="4:5" x14ac:dyDescent="0.25">
      <c r="D151">
        <f t="shared" si="4"/>
        <v>14.499999999999964</v>
      </c>
      <c r="E151">
        <f t="shared" si="5"/>
        <v>0.41895154924763989</v>
      </c>
    </row>
    <row r="152" spans="4:5" x14ac:dyDescent="0.25">
      <c r="D152">
        <f t="shared" si="4"/>
        <v>14.599999999999964</v>
      </c>
      <c r="E152">
        <f t="shared" si="5"/>
        <v>0.41644536602038101</v>
      </c>
    </row>
    <row r="153" spans="4:5" x14ac:dyDescent="0.25">
      <c r="D153">
        <f t="shared" si="4"/>
        <v>14.699999999999964</v>
      </c>
      <c r="E153">
        <f t="shared" si="5"/>
        <v>0.413954174871275</v>
      </c>
    </row>
    <row r="154" spans="4:5" x14ac:dyDescent="0.25">
      <c r="D154">
        <f t="shared" si="4"/>
        <v>14.799999999999963</v>
      </c>
      <c r="E154">
        <f t="shared" si="5"/>
        <v>0.41147788611717145</v>
      </c>
    </row>
    <row r="155" spans="4:5" x14ac:dyDescent="0.25">
      <c r="D155">
        <f t="shared" si="4"/>
        <v>14.899999999999963</v>
      </c>
      <c r="E155">
        <f t="shared" si="5"/>
        <v>0.40901641061140781</v>
      </c>
    </row>
    <row r="156" spans="4:5" x14ac:dyDescent="0.25">
      <c r="D156">
        <f t="shared" si="4"/>
        <v>14.999999999999963</v>
      </c>
      <c r="E156">
        <f t="shared" si="5"/>
        <v>0.40656965974060005</v>
      </c>
    </row>
    <row r="157" spans="4:5" x14ac:dyDescent="0.25">
      <c r="D157">
        <f t="shared" si="4"/>
        <v>15.099999999999962</v>
      </c>
      <c r="E157">
        <f t="shared" si="5"/>
        <v>0.40413754542145247</v>
      </c>
    </row>
    <row r="158" spans="4:5" x14ac:dyDescent="0.25">
      <c r="D158">
        <f t="shared" si="4"/>
        <v>15.199999999999962</v>
      </c>
      <c r="E158">
        <f t="shared" si="5"/>
        <v>0.40171998009758697</v>
      </c>
    </row>
    <row r="159" spans="4:5" x14ac:dyDescent="0.25">
      <c r="D159">
        <f t="shared" si="4"/>
        <v>15.299999999999962</v>
      </c>
      <c r="E159">
        <f t="shared" si="5"/>
        <v>0.39931687673639077</v>
      </c>
    </row>
    <row r="160" spans="4:5" x14ac:dyDescent="0.25">
      <c r="D160">
        <f t="shared" si="4"/>
        <v>15.399999999999961</v>
      </c>
      <c r="E160">
        <f t="shared" si="5"/>
        <v>0.39692814882588345</v>
      </c>
    </row>
    <row r="161" spans="4:5" x14ac:dyDescent="0.25">
      <c r="D161">
        <f t="shared" si="4"/>
        <v>15.499999999999961</v>
      </c>
      <c r="E161">
        <f t="shared" si="5"/>
        <v>0.39455371037160208</v>
      </c>
    </row>
    <row r="162" spans="4:5" x14ac:dyDescent="0.25">
      <c r="D162">
        <f t="shared" si="4"/>
        <v>15.599999999999961</v>
      </c>
      <c r="E162">
        <f t="shared" si="5"/>
        <v>0.39219347589350595</v>
      </c>
    </row>
    <row r="163" spans="4:5" x14ac:dyDescent="0.25">
      <c r="D163">
        <f t="shared" si="4"/>
        <v>15.69999999999996</v>
      </c>
      <c r="E163">
        <f t="shared" si="5"/>
        <v>0.38984736042289891</v>
      </c>
    </row>
    <row r="164" spans="4:5" x14ac:dyDescent="0.25">
      <c r="D164">
        <f t="shared" si="4"/>
        <v>15.79999999999996</v>
      </c>
      <c r="E164">
        <f t="shared" si="5"/>
        <v>0.3875152794993707</v>
      </c>
    </row>
    <row r="165" spans="4:5" x14ac:dyDescent="0.25">
      <c r="D165">
        <f t="shared" si="4"/>
        <v>15.899999999999959</v>
      </c>
      <c r="E165">
        <f t="shared" si="5"/>
        <v>0.38519714916775616</v>
      </c>
    </row>
    <row r="166" spans="4:5" x14ac:dyDescent="0.25">
      <c r="D166">
        <f t="shared" si="4"/>
        <v>15.999999999999959</v>
      </c>
      <c r="E166">
        <f t="shared" si="5"/>
        <v>0.38289288597511295</v>
      </c>
    </row>
    <row r="167" spans="4:5" x14ac:dyDescent="0.25">
      <c r="D167">
        <f t="shared" si="4"/>
        <v>16.099999999999959</v>
      </c>
      <c r="E167">
        <f t="shared" si="5"/>
        <v>0.38060240696771735</v>
      </c>
    </row>
    <row r="168" spans="4:5" x14ac:dyDescent="0.25">
      <c r="D168">
        <f t="shared" si="4"/>
        <v>16.19999999999996</v>
      </c>
      <c r="E168">
        <f t="shared" si="5"/>
        <v>0.37832562968807776</v>
      </c>
    </row>
    <row r="169" spans="4:5" x14ac:dyDescent="0.25">
      <c r="D169">
        <f t="shared" si="4"/>
        <v>16.299999999999962</v>
      </c>
      <c r="E169">
        <f t="shared" si="5"/>
        <v>0.37606247217196603</v>
      </c>
    </row>
    <row r="170" spans="4:5" x14ac:dyDescent="0.25">
      <c r="D170">
        <f t="shared" si="4"/>
        <v>16.399999999999963</v>
      </c>
      <c r="E170">
        <f t="shared" si="5"/>
        <v>0.37381285294546734</v>
      </c>
    </row>
    <row r="171" spans="4:5" x14ac:dyDescent="0.25">
      <c r="D171">
        <f t="shared" si="4"/>
        <v>16.499999999999964</v>
      </c>
      <c r="E171">
        <f t="shared" si="5"/>
        <v>0.37157669102204649</v>
      </c>
    </row>
    <row r="172" spans="4:5" x14ac:dyDescent="0.25">
      <c r="D172">
        <f t="shared" si="4"/>
        <v>16.599999999999966</v>
      </c>
      <c r="E172">
        <f t="shared" si="5"/>
        <v>0.3693539058996328</v>
      </c>
    </row>
    <row r="173" spans="4:5" x14ac:dyDescent="0.25">
      <c r="D173">
        <f t="shared" si="4"/>
        <v>16.699999999999967</v>
      </c>
      <c r="E173">
        <f t="shared" si="5"/>
        <v>0.36714441755772176</v>
      </c>
    </row>
    <row r="174" spans="4:5" x14ac:dyDescent="0.25">
      <c r="D174">
        <f t="shared" si="4"/>
        <v>16.799999999999969</v>
      </c>
      <c r="E174">
        <f t="shared" si="5"/>
        <v>0.36494814645449447</v>
      </c>
    </row>
    <row r="175" spans="4:5" x14ac:dyDescent="0.25">
      <c r="D175">
        <f t="shared" si="4"/>
        <v>16.89999999999997</v>
      </c>
      <c r="E175">
        <f t="shared" si="5"/>
        <v>0.36276501352395391</v>
      </c>
    </row>
    <row r="176" spans="4:5" x14ac:dyDescent="0.25">
      <c r="D176">
        <f t="shared" si="4"/>
        <v>16.999999999999972</v>
      </c>
      <c r="E176">
        <f t="shared" si="5"/>
        <v>0.36059494017307892</v>
      </c>
    </row>
    <row r="177" spans="4:5" x14ac:dyDescent="0.25">
      <c r="D177">
        <f t="shared" si="4"/>
        <v>17.099999999999973</v>
      </c>
      <c r="E177">
        <f t="shared" si="5"/>
        <v>0.3584378482789945</v>
      </c>
    </row>
    <row r="178" spans="4:5" x14ac:dyDescent="0.25">
      <c r="D178">
        <f t="shared" si="4"/>
        <v>17.199999999999974</v>
      </c>
      <c r="E178">
        <f t="shared" si="5"/>
        <v>0.35629366018615938</v>
      </c>
    </row>
    <row r="179" spans="4:5" x14ac:dyDescent="0.25">
      <c r="D179">
        <f t="shared" si="4"/>
        <v>17.299999999999976</v>
      </c>
      <c r="E179">
        <f t="shared" si="5"/>
        <v>0.3541622987035708</v>
      </c>
    </row>
    <row r="180" spans="4:5" x14ac:dyDescent="0.25">
      <c r="D180">
        <f t="shared" si="4"/>
        <v>17.399999999999977</v>
      </c>
      <c r="E180">
        <f t="shared" si="5"/>
        <v>0.35204368710198503</v>
      </c>
    </row>
    <row r="181" spans="4:5" x14ac:dyDescent="0.25">
      <c r="D181">
        <f t="shared" si="4"/>
        <v>17.499999999999979</v>
      </c>
      <c r="E181">
        <f t="shared" si="5"/>
        <v>0.34993774911115583</v>
      </c>
    </row>
    <row r="182" spans="4:5" x14ac:dyDescent="0.25">
      <c r="D182">
        <f t="shared" si="4"/>
        <v>17.59999999999998</v>
      </c>
      <c r="E182">
        <f t="shared" si="5"/>
        <v>0.3478444089170879</v>
      </c>
    </row>
    <row r="183" spans="4:5" x14ac:dyDescent="0.25">
      <c r="D183">
        <f t="shared" si="4"/>
        <v>17.699999999999982</v>
      </c>
      <c r="E183">
        <f t="shared" si="5"/>
        <v>0.34576359115930816</v>
      </c>
    </row>
    <row r="184" spans="4:5" x14ac:dyDescent="0.25">
      <c r="D184">
        <f t="shared" si="4"/>
        <v>17.799999999999983</v>
      </c>
      <c r="E184">
        <f t="shared" si="5"/>
        <v>0.34369522092815274</v>
      </c>
    </row>
    <row r="185" spans="4:5" x14ac:dyDescent="0.25">
      <c r="D185">
        <f t="shared" ref="D185:D216" si="6">+D184+0.1</f>
        <v>17.899999999999984</v>
      </c>
      <c r="E185">
        <f t="shared" si="5"/>
        <v>0.34163922376206984</v>
      </c>
    </row>
    <row r="186" spans="4:5" x14ac:dyDescent="0.25">
      <c r="D186">
        <f t="shared" si="6"/>
        <v>17.999999999999986</v>
      </c>
      <c r="E186">
        <f t="shared" si="5"/>
        <v>0.33959552564493944</v>
      </c>
    </row>
    <row r="187" spans="4:5" x14ac:dyDescent="0.25">
      <c r="D187">
        <f t="shared" si="6"/>
        <v>18.099999999999987</v>
      </c>
      <c r="E187">
        <f t="shared" si="5"/>
        <v>0.33756405300340864</v>
      </c>
    </row>
    <row r="188" spans="4:5" x14ac:dyDescent="0.25">
      <c r="D188">
        <f t="shared" si="6"/>
        <v>18.199999999999989</v>
      </c>
      <c r="E188">
        <f t="shared" si="5"/>
        <v>0.33554473270424295</v>
      </c>
    </row>
    <row r="189" spans="4:5" x14ac:dyDescent="0.25">
      <c r="D189">
        <f t="shared" si="6"/>
        <v>18.29999999999999</v>
      </c>
      <c r="E189">
        <f t="shared" si="5"/>
        <v>0.33353749205169342</v>
      </c>
    </row>
    <row r="190" spans="4:5" x14ac:dyDescent="0.25">
      <c r="D190">
        <f t="shared" si="6"/>
        <v>18.399999999999991</v>
      </c>
      <c r="E190">
        <f t="shared" si="5"/>
        <v>0.33154225878487992</v>
      </c>
    </row>
    <row r="191" spans="4:5" x14ac:dyDescent="0.25">
      <c r="D191">
        <f t="shared" si="6"/>
        <v>18.499999999999993</v>
      </c>
      <c r="E191">
        <f t="shared" si="5"/>
        <v>0.32955896107518923</v>
      </c>
    </row>
    <row r="192" spans="4:5" x14ac:dyDescent="0.25">
      <c r="D192">
        <f t="shared" si="6"/>
        <v>18.599999999999994</v>
      </c>
      <c r="E192">
        <f t="shared" si="5"/>
        <v>0.32758752752368964</v>
      </c>
    </row>
    <row r="193" spans="4:5" x14ac:dyDescent="0.25">
      <c r="D193">
        <f t="shared" si="6"/>
        <v>18.699999999999996</v>
      </c>
      <c r="E193">
        <f t="shared" si="5"/>
        <v>0.32562788715856045</v>
      </c>
    </row>
    <row r="194" spans="4:5" x14ac:dyDescent="0.25">
      <c r="D194">
        <f t="shared" si="6"/>
        <v>18.799999999999997</v>
      </c>
      <c r="E194">
        <f t="shared" si="5"/>
        <v>0.3236799694325368</v>
      </c>
    </row>
    <row r="195" spans="4:5" x14ac:dyDescent="0.25">
      <c r="D195">
        <f t="shared" si="6"/>
        <v>18.899999999999999</v>
      </c>
      <c r="E195">
        <f t="shared" si="5"/>
        <v>0.32174370422037019</v>
      </c>
    </row>
    <row r="196" spans="4:5" x14ac:dyDescent="0.25">
      <c r="D196">
        <f t="shared" si="6"/>
        <v>19</v>
      </c>
      <c r="E196">
        <f t="shared" si="5"/>
        <v>0.31981902181630395</v>
      </c>
    </row>
    <row r="197" spans="4:5" x14ac:dyDescent="0.25">
      <c r="D197">
        <f t="shared" si="6"/>
        <v>19.100000000000001</v>
      </c>
      <c r="E197">
        <f t="shared" si="5"/>
        <v>0.31790585293156348</v>
      </c>
    </row>
    <row r="198" spans="4:5" x14ac:dyDescent="0.25">
      <c r="D198">
        <f t="shared" si="6"/>
        <v>19.200000000000003</v>
      </c>
      <c r="E198">
        <f t="shared" si="5"/>
        <v>0.31600412869186245</v>
      </c>
    </row>
    <row r="199" spans="4:5" x14ac:dyDescent="0.25">
      <c r="D199">
        <f t="shared" si="6"/>
        <v>19.300000000000004</v>
      </c>
      <c r="E199">
        <f t="shared" ref="E199:E262" si="7">+EXP(-$B$5*D199)</f>
        <v>0.3141137806349229</v>
      </c>
    </row>
    <row r="200" spans="4:5" x14ac:dyDescent="0.25">
      <c r="D200">
        <f t="shared" si="6"/>
        <v>19.400000000000006</v>
      </c>
      <c r="E200">
        <f t="shared" si="7"/>
        <v>0.31223474070801044</v>
      </c>
    </row>
    <row r="201" spans="4:5" x14ac:dyDescent="0.25">
      <c r="D201">
        <f t="shared" si="6"/>
        <v>19.500000000000007</v>
      </c>
      <c r="E201">
        <f t="shared" si="7"/>
        <v>0.31036694126548486</v>
      </c>
    </row>
    <row r="202" spans="4:5" x14ac:dyDescent="0.25">
      <c r="D202">
        <f t="shared" si="6"/>
        <v>19.600000000000009</v>
      </c>
      <c r="E202">
        <f t="shared" si="7"/>
        <v>0.30851031506636462</v>
      </c>
    </row>
    <row r="203" spans="4:5" x14ac:dyDescent="0.25">
      <c r="D203">
        <f t="shared" si="6"/>
        <v>19.70000000000001</v>
      </c>
      <c r="E203">
        <f t="shared" si="7"/>
        <v>0.30666479527190577</v>
      </c>
    </row>
    <row r="204" spans="4:5" x14ac:dyDescent="0.25">
      <c r="D204">
        <f t="shared" si="6"/>
        <v>19.800000000000011</v>
      </c>
      <c r="E204">
        <f t="shared" si="7"/>
        <v>0.30483031544319666</v>
      </c>
    </row>
    <row r="205" spans="4:5" x14ac:dyDescent="0.25">
      <c r="D205">
        <f t="shared" si="6"/>
        <v>19.900000000000013</v>
      </c>
      <c r="E205">
        <f t="shared" si="7"/>
        <v>0.30300680953876519</v>
      </c>
    </row>
    <row r="206" spans="4:5" x14ac:dyDescent="0.25">
      <c r="D206">
        <f t="shared" si="6"/>
        <v>20.000000000000014</v>
      </c>
      <c r="E206">
        <f t="shared" si="7"/>
        <v>0.30119421191220186</v>
      </c>
    </row>
    <row r="207" spans="4:5" x14ac:dyDescent="0.25">
      <c r="D207">
        <f t="shared" si="6"/>
        <v>20.100000000000016</v>
      </c>
      <c r="E207">
        <f t="shared" si="7"/>
        <v>0.29939245730979641</v>
      </c>
    </row>
    <row r="208" spans="4:5" x14ac:dyDescent="0.25">
      <c r="D208">
        <f t="shared" si="6"/>
        <v>20.200000000000017</v>
      </c>
      <c r="E208">
        <f t="shared" si="7"/>
        <v>0.29760148086818849</v>
      </c>
    </row>
    <row r="209" spans="4:5" x14ac:dyDescent="0.25">
      <c r="D209">
        <f t="shared" si="6"/>
        <v>20.300000000000018</v>
      </c>
      <c r="E209">
        <f t="shared" si="7"/>
        <v>0.29582121811203288</v>
      </c>
    </row>
    <row r="210" spans="4:5" x14ac:dyDescent="0.25">
      <c r="D210">
        <f t="shared" si="6"/>
        <v>20.40000000000002</v>
      </c>
      <c r="E210">
        <f t="shared" si="7"/>
        <v>0.29405160495167804</v>
      </c>
    </row>
    <row r="211" spans="4:5" x14ac:dyDescent="0.25">
      <c r="D211">
        <f t="shared" si="6"/>
        <v>20.500000000000021</v>
      </c>
      <c r="E211">
        <f t="shared" si="7"/>
        <v>0.29229257768085903</v>
      </c>
    </row>
    <row r="212" spans="4:5" x14ac:dyDescent="0.25">
      <c r="D212">
        <f t="shared" si="6"/>
        <v>20.600000000000023</v>
      </c>
      <c r="E212">
        <f t="shared" si="7"/>
        <v>0.29054407297440421</v>
      </c>
    </row>
    <row r="213" spans="4:5" x14ac:dyDescent="0.25">
      <c r="D213">
        <f t="shared" si="6"/>
        <v>20.700000000000024</v>
      </c>
      <c r="E213">
        <f t="shared" si="7"/>
        <v>0.28880602788595527</v>
      </c>
    </row>
    <row r="214" spans="4:5" x14ac:dyDescent="0.25">
      <c r="D214">
        <f t="shared" si="6"/>
        <v>20.800000000000026</v>
      </c>
      <c r="E214">
        <f t="shared" si="7"/>
        <v>0.28707837984570123</v>
      </c>
    </row>
    <row r="215" spans="4:5" x14ac:dyDescent="0.25">
      <c r="D215">
        <f t="shared" si="6"/>
        <v>20.900000000000027</v>
      </c>
      <c r="E215">
        <f t="shared" si="7"/>
        <v>0.28536106665812622</v>
      </c>
    </row>
    <row r="216" spans="4:5" x14ac:dyDescent="0.25">
      <c r="D216">
        <f t="shared" si="6"/>
        <v>21.000000000000028</v>
      </c>
      <c r="E216">
        <f t="shared" si="7"/>
        <v>0.28365402649976995</v>
      </c>
    </row>
    <row r="217" spans="4:5" x14ac:dyDescent="0.25">
      <c r="D217">
        <f t="shared" ref="D217:D280" si="8">+D216+0.1</f>
        <v>21.10000000000003</v>
      </c>
      <c r="E217">
        <f t="shared" si="7"/>
        <v>0.28195719791700224</v>
      </c>
    </row>
    <row r="218" spans="4:5" x14ac:dyDescent="0.25">
      <c r="D218">
        <f t="shared" si="8"/>
        <v>21.200000000000031</v>
      </c>
      <c r="E218">
        <f t="shared" si="7"/>
        <v>0.28027051982381107</v>
      </c>
    </row>
    <row r="219" spans="4:5" x14ac:dyDescent="0.25">
      <c r="D219">
        <f t="shared" si="8"/>
        <v>21.300000000000033</v>
      </c>
      <c r="E219">
        <f t="shared" si="7"/>
        <v>0.27859393149960271</v>
      </c>
    </row>
    <row r="220" spans="4:5" x14ac:dyDescent="0.25">
      <c r="D220">
        <f t="shared" si="8"/>
        <v>21.400000000000034</v>
      </c>
      <c r="E220">
        <f t="shared" si="7"/>
        <v>0.27692737258701655</v>
      </c>
    </row>
    <row r="221" spans="4:5" x14ac:dyDescent="0.25">
      <c r="D221">
        <f t="shared" si="8"/>
        <v>21.500000000000036</v>
      </c>
      <c r="E221">
        <f t="shared" si="7"/>
        <v>0.27527078308975178</v>
      </c>
    </row>
    <row r="222" spans="4:5" x14ac:dyDescent="0.25">
      <c r="D222">
        <f t="shared" si="8"/>
        <v>21.600000000000037</v>
      </c>
      <c r="E222">
        <f t="shared" si="7"/>
        <v>0.27362410337040743</v>
      </c>
    </row>
    <row r="223" spans="4:5" x14ac:dyDescent="0.25">
      <c r="D223">
        <f t="shared" si="8"/>
        <v>21.700000000000038</v>
      </c>
      <c r="E223">
        <f t="shared" si="7"/>
        <v>0.2719872741483359</v>
      </c>
    </row>
    <row r="224" spans="4:5" x14ac:dyDescent="0.25">
      <c r="D224">
        <f t="shared" si="8"/>
        <v>21.80000000000004</v>
      </c>
      <c r="E224">
        <f t="shared" si="7"/>
        <v>0.2703602364975084</v>
      </c>
    </row>
    <row r="225" spans="4:5" x14ac:dyDescent="0.25">
      <c r="D225">
        <f t="shared" si="8"/>
        <v>21.900000000000041</v>
      </c>
      <c r="E225">
        <f t="shared" si="7"/>
        <v>0.26874293184439368</v>
      </c>
    </row>
    <row r="226" spans="4:5" x14ac:dyDescent="0.25">
      <c r="D226">
        <f t="shared" si="8"/>
        <v>22.000000000000043</v>
      </c>
      <c r="E226">
        <f t="shared" si="7"/>
        <v>0.26713530196584973</v>
      </c>
    </row>
    <row r="227" spans="4:5" x14ac:dyDescent="0.25">
      <c r="D227">
        <f t="shared" si="8"/>
        <v>22.100000000000044</v>
      </c>
      <c r="E227">
        <f t="shared" si="7"/>
        <v>0.26553728898702711</v>
      </c>
    </row>
    <row r="228" spans="4:5" x14ac:dyDescent="0.25">
      <c r="D228">
        <f t="shared" si="8"/>
        <v>22.200000000000045</v>
      </c>
      <c r="E228">
        <f t="shared" si="7"/>
        <v>0.2639488353792861</v>
      </c>
    </row>
    <row r="229" spans="4:5" x14ac:dyDescent="0.25">
      <c r="D229">
        <f t="shared" si="8"/>
        <v>22.300000000000047</v>
      </c>
      <c r="E229">
        <f t="shared" si="7"/>
        <v>0.26236988395812527</v>
      </c>
    </row>
    <row r="230" spans="4:5" x14ac:dyDescent="0.25">
      <c r="D230">
        <f t="shared" si="8"/>
        <v>22.400000000000048</v>
      </c>
      <c r="E230">
        <f t="shared" si="7"/>
        <v>0.26080037788112292</v>
      </c>
    </row>
    <row r="231" spans="4:5" x14ac:dyDescent="0.25">
      <c r="D231">
        <f t="shared" si="8"/>
        <v>22.50000000000005</v>
      </c>
      <c r="E231">
        <f t="shared" si="7"/>
        <v>0.25924026064589073</v>
      </c>
    </row>
    <row r="232" spans="4:5" x14ac:dyDescent="0.25">
      <c r="D232">
        <f t="shared" si="8"/>
        <v>22.600000000000051</v>
      </c>
      <c r="E232">
        <f t="shared" si="7"/>
        <v>0.25768947608803983</v>
      </c>
    </row>
    <row r="233" spans="4:5" x14ac:dyDescent="0.25">
      <c r="D233">
        <f t="shared" si="8"/>
        <v>22.700000000000053</v>
      </c>
      <c r="E233">
        <f t="shared" si="7"/>
        <v>0.25614796837915854</v>
      </c>
    </row>
    <row r="234" spans="4:5" x14ac:dyDescent="0.25">
      <c r="D234">
        <f t="shared" si="8"/>
        <v>22.800000000000054</v>
      </c>
      <c r="E234">
        <f t="shared" si="7"/>
        <v>0.25461568202480295</v>
      </c>
    </row>
    <row r="235" spans="4:5" x14ac:dyDescent="0.25">
      <c r="D235">
        <f t="shared" si="8"/>
        <v>22.900000000000055</v>
      </c>
      <c r="E235">
        <f t="shared" si="7"/>
        <v>0.25309256186249879</v>
      </c>
    </row>
    <row r="236" spans="4:5" x14ac:dyDescent="0.25">
      <c r="D236">
        <f t="shared" si="8"/>
        <v>23.000000000000057</v>
      </c>
      <c r="E236">
        <f t="shared" si="7"/>
        <v>0.25157855305975563</v>
      </c>
    </row>
    <row r="237" spans="4:5" x14ac:dyDescent="0.25">
      <c r="D237">
        <f t="shared" si="8"/>
        <v>23.100000000000058</v>
      </c>
      <c r="E237">
        <f t="shared" si="7"/>
        <v>0.25007360111209326</v>
      </c>
    </row>
    <row r="238" spans="4:5" x14ac:dyDescent="0.25">
      <c r="D238">
        <f t="shared" si="8"/>
        <v>23.20000000000006</v>
      </c>
      <c r="E238">
        <f t="shared" si="7"/>
        <v>0.24857765184107883</v>
      </c>
    </row>
    <row r="239" spans="4:5" x14ac:dyDescent="0.25">
      <c r="D239">
        <f t="shared" si="8"/>
        <v>23.300000000000061</v>
      </c>
      <c r="E239">
        <f t="shared" si="7"/>
        <v>0.24709065139237707</v>
      </c>
    </row>
    <row r="240" spans="4:5" x14ac:dyDescent="0.25">
      <c r="D240">
        <f t="shared" si="8"/>
        <v>23.400000000000063</v>
      </c>
      <c r="E240">
        <f t="shared" si="7"/>
        <v>0.24561254623381132</v>
      </c>
    </row>
    <row r="241" spans="4:5" x14ac:dyDescent="0.25">
      <c r="D241">
        <f t="shared" si="8"/>
        <v>23.500000000000064</v>
      </c>
      <c r="E241">
        <f t="shared" si="7"/>
        <v>0.24414328315343617</v>
      </c>
    </row>
    <row r="242" spans="4:5" x14ac:dyDescent="0.25">
      <c r="D242">
        <f t="shared" si="8"/>
        <v>23.600000000000065</v>
      </c>
      <c r="E242">
        <f t="shared" si="7"/>
        <v>0.24268280925762201</v>
      </c>
    </row>
    <row r="243" spans="4:5" x14ac:dyDescent="0.25">
      <c r="D243">
        <f t="shared" si="8"/>
        <v>23.700000000000067</v>
      </c>
      <c r="E243">
        <f t="shared" si="7"/>
        <v>0.24123107196915095</v>
      </c>
    </row>
    <row r="244" spans="4:5" x14ac:dyDescent="0.25">
      <c r="D244">
        <f t="shared" si="8"/>
        <v>23.800000000000068</v>
      </c>
      <c r="E244">
        <f t="shared" si="7"/>
        <v>0.23978801902532376</v>
      </c>
    </row>
    <row r="245" spans="4:5" x14ac:dyDescent="0.25">
      <c r="D245">
        <f t="shared" si="8"/>
        <v>23.90000000000007</v>
      </c>
      <c r="E245">
        <f t="shared" si="7"/>
        <v>0.23835359847607857</v>
      </c>
    </row>
    <row r="246" spans="4:5" x14ac:dyDescent="0.25">
      <c r="D246">
        <f t="shared" si="8"/>
        <v>24.000000000000071</v>
      </c>
      <c r="E246">
        <f t="shared" si="7"/>
        <v>0.23692775868212076</v>
      </c>
    </row>
    <row r="247" spans="4:5" x14ac:dyDescent="0.25">
      <c r="D247">
        <f t="shared" si="8"/>
        <v>24.100000000000072</v>
      </c>
      <c r="E247">
        <f t="shared" si="7"/>
        <v>0.23551044831306372</v>
      </c>
    </row>
    <row r="248" spans="4:5" x14ac:dyDescent="0.25">
      <c r="D248">
        <f t="shared" si="8"/>
        <v>24.200000000000074</v>
      </c>
      <c r="E248">
        <f t="shared" si="7"/>
        <v>0.23410161634558116</v>
      </c>
    </row>
    <row r="249" spans="4:5" x14ac:dyDescent="0.25">
      <c r="D249">
        <f t="shared" si="8"/>
        <v>24.300000000000075</v>
      </c>
      <c r="E249">
        <f t="shared" si="7"/>
        <v>0.23270121206157002</v>
      </c>
    </row>
    <row r="250" spans="4:5" x14ac:dyDescent="0.25">
      <c r="D250">
        <f t="shared" si="8"/>
        <v>24.400000000000077</v>
      </c>
      <c r="E250">
        <f t="shared" si="7"/>
        <v>0.23130918504632483</v>
      </c>
    </row>
    <row r="251" spans="4:5" x14ac:dyDescent="0.25">
      <c r="D251">
        <f t="shared" si="8"/>
        <v>24.500000000000078</v>
      </c>
      <c r="E251">
        <f t="shared" si="7"/>
        <v>0.22992548518672276</v>
      </c>
    </row>
    <row r="252" spans="4:5" x14ac:dyDescent="0.25">
      <c r="D252">
        <f t="shared" si="8"/>
        <v>24.60000000000008</v>
      </c>
      <c r="E252">
        <f t="shared" si="7"/>
        <v>0.22855006266941943</v>
      </c>
    </row>
    <row r="253" spans="4:5" x14ac:dyDescent="0.25">
      <c r="D253">
        <f t="shared" si="8"/>
        <v>24.700000000000081</v>
      </c>
      <c r="E253">
        <f t="shared" si="7"/>
        <v>0.22718286797905554</v>
      </c>
    </row>
    <row r="254" spans="4:5" x14ac:dyDescent="0.25">
      <c r="D254">
        <f t="shared" si="8"/>
        <v>24.800000000000082</v>
      </c>
      <c r="E254">
        <f t="shared" si="7"/>
        <v>0.22582385189647478</v>
      </c>
    </row>
    <row r="255" spans="4:5" x14ac:dyDescent="0.25">
      <c r="D255">
        <f t="shared" si="8"/>
        <v>24.900000000000084</v>
      </c>
      <c r="E255">
        <f t="shared" si="7"/>
        <v>0.22447296549695125</v>
      </c>
    </row>
    <row r="256" spans="4:5" x14ac:dyDescent="0.25">
      <c r="D256">
        <f t="shared" si="8"/>
        <v>25.000000000000085</v>
      </c>
      <c r="E256">
        <f t="shared" si="7"/>
        <v>0.22313016014842868</v>
      </c>
    </row>
    <row r="257" spans="4:5" x14ac:dyDescent="0.25">
      <c r="D257">
        <f t="shared" si="8"/>
        <v>25.100000000000087</v>
      </c>
      <c r="E257">
        <f t="shared" si="7"/>
        <v>0.2217953875097696</v>
      </c>
    </row>
    <row r="258" spans="4:5" x14ac:dyDescent="0.25">
      <c r="D258">
        <f t="shared" si="8"/>
        <v>25.200000000000088</v>
      </c>
      <c r="E258">
        <f t="shared" si="7"/>
        <v>0.22046859952901476</v>
      </c>
    </row>
    <row r="259" spans="4:5" x14ac:dyDescent="0.25">
      <c r="D259">
        <f t="shared" si="8"/>
        <v>25.30000000000009</v>
      </c>
      <c r="E259">
        <f t="shared" si="7"/>
        <v>0.21914974844165364</v>
      </c>
    </row>
    <row r="260" spans="4:5" x14ac:dyDescent="0.25">
      <c r="D260">
        <f t="shared" si="8"/>
        <v>25.400000000000091</v>
      </c>
      <c r="E260">
        <f t="shared" si="7"/>
        <v>0.21783878676890461</v>
      </c>
    </row>
    <row r="261" spans="4:5" x14ac:dyDescent="0.25">
      <c r="D261">
        <f t="shared" si="8"/>
        <v>25.500000000000092</v>
      </c>
      <c r="E261">
        <f t="shared" si="7"/>
        <v>0.21653566731600585</v>
      </c>
    </row>
    <row r="262" spans="4:5" x14ac:dyDescent="0.25">
      <c r="D262">
        <f t="shared" si="8"/>
        <v>25.600000000000094</v>
      </c>
      <c r="E262">
        <f t="shared" si="7"/>
        <v>0.21524034317051638</v>
      </c>
    </row>
    <row r="263" spans="4:5" x14ac:dyDescent="0.25">
      <c r="D263">
        <f t="shared" si="8"/>
        <v>25.700000000000095</v>
      </c>
      <c r="E263">
        <f t="shared" ref="E263:E306" si="9">+EXP(-$B$5*D263)</f>
        <v>0.21395276770062704</v>
      </c>
    </row>
    <row r="264" spans="4:5" x14ac:dyDescent="0.25">
      <c r="D264">
        <f t="shared" si="8"/>
        <v>25.800000000000097</v>
      </c>
      <c r="E264">
        <f t="shared" si="9"/>
        <v>0.21267289455348182</v>
      </c>
    </row>
    <row r="265" spans="4:5" x14ac:dyDescent="0.25">
      <c r="D265">
        <f t="shared" si="8"/>
        <v>25.900000000000098</v>
      </c>
      <c r="E265">
        <f t="shared" si="9"/>
        <v>0.21140067765350926</v>
      </c>
    </row>
    <row r="266" spans="4:5" x14ac:dyDescent="0.25">
      <c r="D266">
        <f t="shared" si="8"/>
        <v>26.000000000000099</v>
      </c>
      <c r="E266">
        <f t="shared" si="9"/>
        <v>0.21013607120076352</v>
      </c>
    </row>
    <row r="267" spans="4:5" x14ac:dyDescent="0.25">
      <c r="D267">
        <f t="shared" si="8"/>
        <v>26.100000000000101</v>
      </c>
      <c r="E267">
        <f t="shared" si="9"/>
        <v>0.20887902966927568</v>
      </c>
    </row>
    <row r="268" spans="4:5" x14ac:dyDescent="0.25">
      <c r="D268">
        <f t="shared" si="8"/>
        <v>26.200000000000102</v>
      </c>
      <c r="E268">
        <f t="shared" si="9"/>
        <v>0.20762950780541495</v>
      </c>
    </row>
    <row r="269" spans="4:5" x14ac:dyDescent="0.25">
      <c r="D269">
        <f t="shared" si="8"/>
        <v>26.300000000000104</v>
      </c>
      <c r="E269">
        <f t="shared" si="9"/>
        <v>0.20638746062625923</v>
      </c>
    </row>
    <row r="270" spans="4:5" x14ac:dyDescent="0.25">
      <c r="D270">
        <f t="shared" si="8"/>
        <v>26.400000000000105</v>
      </c>
      <c r="E270">
        <f t="shared" si="9"/>
        <v>0.20515284341797588</v>
      </c>
    </row>
    <row r="271" spans="4:5" x14ac:dyDescent="0.25">
      <c r="D271">
        <f t="shared" si="8"/>
        <v>26.500000000000107</v>
      </c>
      <c r="E271">
        <f t="shared" si="9"/>
        <v>0.20392561173421214</v>
      </c>
    </row>
    <row r="272" spans="4:5" x14ac:dyDescent="0.25">
      <c r="D272">
        <f t="shared" si="8"/>
        <v>26.600000000000108</v>
      </c>
      <c r="E272">
        <f t="shared" si="9"/>
        <v>0.2027057213944948</v>
      </c>
    </row>
    <row r="273" spans="4:5" x14ac:dyDescent="0.25">
      <c r="D273">
        <f t="shared" si="8"/>
        <v>26.700000000000109</v>
      </c>
      <c r="E273">
        <f t="shared" si="9"/>
        <v>0.20149312848263995</v>
      </c>
    </row>
    <row r="274" spans="4:5" x14ac:dyDescent="0.25">
      <c r="D274">
        <f t="shared" si="8"/>
        <v>26.800000000000111</v>
      </c>
      <c r="E274">
        <f t="shared" si="9"/>
        <v>0.20028778934517177</v>
      </c>
    </row>
    <row r="275" spans="4:5" x14ac:dyDescent="0.25">
      <c r="D275">
        <f t="shared" si="8"/>
        <v>26.900000000000112</v>
      </c>
      <c r="E275">
        <f t="shared" si="9"/>
        <v>0.19908966058975106</v>
      </c>
    </row>
    <row r="276" spans="4:5" x14ac:dyDescent="0.25">
      <c r="D276">
        <f t="shared" si="8"/>
        <v>27.000000000000114</v>
      </c>
      <c r="E276">
        <f t="shared" si="9"/>
        <v>0.19789869908361335</v>
      </c>
    </row>
    <row r="277" spans="4:5" x14ac:dyDescent="0.25">
      <c r="D277">
        <f t="shared" si="8"/>
        <v>27.100000000000115</v>
      </c>
      <c r="E277">
        <f t="shared" si="9"/>
        <v>0.19671486195201571</v>
      </c>
    </row>
    <row r="278" spans="4:5" x14ac:dyDescent="0.25">
      <c r="D278">
        <f t="shared" si="8"/>
        <v>27.200000000000117</v>
      </c>
      <c r="E278">
        <f t="shared" si="9"/>
        <v>0.19553810657669354</v>
      </c>
    </row>
    <row r="279" spans="4:5" x14ac:dyDescent="0.25">
      <c r="D279">
        <f t="shared" si="8"/>
        <v>27.300000000000118</v>
      </c>
      <c r="E279">
        <f t="shared" si="9"/>
        <v>0.19436839059432634</v>
      </c>
    </row>
    <row r="280" spans="4:5" x14ac:dyDescent="0.25">
      <c r="D280">
        <f t="shared" si="8"/>
        <v>27.400000000000119</v>
      </c>
      <c r="E280">
        <f t="shared" si="9"/>
        <v>0.19320567189501231</v>
      </c>
    </row>
    <row r="281" spans="4:5" x14ac:dyDescent="0.25">
      <c r="D281">
        <f t="shared" ref="D281:D306" si="10">+D280+0.1</f>
        <v>27.500000000000121</v>
      </c>
      <c r="E281">
        <f t="shared" si="9"/>
        <v>0.19204990862075272</v>
      </c>
    </row>
    <row r="282" spans="4:5" x14ac:dyDescent="0.25">
      <c r="D282">
        <f t="shared" si="10"/>
        <v>27.600000000000122</v>
      </c>
      <c r="E282">
        <f t="shared" si="9"/>
        <v>0.19090105916394493</v>
      </c>
    </row>
    <row r="283" spans="4:5" x14ac:dyDescent="0.25">
      <c r="D283">
        <f t="shared" si="10"/>
        <v>27.700000000000124</v>
      </c>
      <c r="E283">
        <f t="shared" si="9"/>
        <v>0.18975908216588439</v>
      </c>
    </row>
    <row r="284" spans="4:5" x14ac:dyDescent="0.25">
      <c r="D284">
        <f t="shared" si="10"/>
        <v>27.800000000000125</v>
      </c>
      <c r="E284">
        <f t="shared" si="9"/>
        <v>0.18862393651527576</v>
      </c>
    </row>
    <row r="285" spans="4:5" x14ac:dyDescent="0.25">
      <c r="D285">
        <f t="shared" si="10"/>
        <v>27.900000000000126</v>
      </c>
      <c r="E285">
        <f t="shared" si="9"/>
        <v>0.18749558134675315</v>
      </c>
    </row>
    <row r="286" spans="4:5" x14ac:dyDescent="0.25">
      <c r="D286">
        <f t="shared" si="10"/>
        <v>28.000000000000128</v>
      </c>
      <c r="E286">
        <f t="shared" si="9"/>
        <v>0.18637397603940853</v>
      </c>
    </row>
    <row r="287" spans="4:5" x14ac:dyDescent="0.25">
      <c r="D287">
        <f t="shared" si="10"/>
        <v>28.100000000000129</v>
      </c>
      <c r="E287">
        <f t="shared" si="9"/>
        <v>0.18525908021532977</v>
      </c>
    </row>
    <row r="288" spans="4:5" x14ac:dyDescent="0.25">
      <c r="D288">
        <f t="shared" si="10"/>
        <v>28.200000000000131</v>
      </c>
      <c r="E288">
        <f t="shared" si="9"/>
        <v>0.1841508537381468</v>
      </c>
    </row>
    <row r="289" spans="4:5" x14ac:dyDescent="0.25">
      <c r="D289">
        <f t="shared" si="10"/>
        <v>28.300000000000132</v>
      </c>
      <c r="E289">
        <f t="shared" si="9"/>
        <v>0.18304925671158664</v>
      </c>
    </row>
    <row r="290" spans="4:5" x14ac:dyDescent="0.25">
      <c r="D290">
        <f t="shared" si="10"/>
        <v>28.400000000000134</v>
      </c>
      <c r="E290">
        <f t="shared" si="9"/>
        <v>0.18195424947803748</v>
      </c>
    </row>
    <row r="291" spans="4:5" x14ac:dyDescent="0.25">
      <c r="D291">
        <f t="shared" si="10"/>
        <v>28.500000000000135</v>
      </c>
      <c r="E291">
        <f t="shared" si="9"/>
        <v>0.18086579261712066</v>
      </c>
    </row>
    <row r="292" spans="4:5" x14ac:dyDescent="0.25">
      <c r="D292">
        <f t="shared" si="10"/>
        <v>28.600000000000136</v>
      </c>
      <c r="E292">
        <f t="shared" si="9"/>
        <v>0.17978384694427149</v>
      </c>
    </row>
    <row r="293" spans="4:5" x14ac:dyDescent="0.25">
      <c r="D293">
        <f t="shared" si="10"/>
        <v>28.700000000000138</v>
      </c>
      <c r="E293">
        <f t="shared" si="9"/>
        <v>0.17870837350932905</v>
      </c>
    </row>
    <row r="294" spans="4:5" x14ac:dyDescent="0.25">
      <c r="D294">
        <f t="shared" si="10"/>
        <v>28.800000000000139</v>
      </c>
      <c r="E294">
        <f t="shared" si="9"/>
        <v>0.17763933359513348</v>
      </c>
    </row>
    <row r="295" spans="4:5" x14ac:dyDescent="0.25">
      <c r="D295">
        <f t="shared" si="10"/>
        <v>28.900000000000141</v>
      </c>
      <c r="E295">
        <f t="shared" si="9"/>
        <v>0.17657668871613239</v>
      </c>
    </row>
    <row r="296" spans="4:5" x14ac:dyDescent="0.25">
      <c r="D296">
        <f t="shared" si="10"/>
        <v>29.000000000000142</v>
      </c>
      <c r="E296">
        <f t="shared" si="9"/>
        <v>0.17552040061699539</v>
      </c>
    </row>
    <row r="297" spans="4:5" x14ac:dyDescent="0.25">
      <c r="D297">
        <f t="shared" si="10"/>
        <v>29.100000000000144</v>
      </c>
      <c r="E297">
        <f t="shared" si="9"/>
        <v>0.17447043127123679</v>
      </c>
    </row>
    <row r="298" spans="4:5" x14ac:dyDescent="0.25">
      <c r="D298">
        <f t="shared" si="10"/>
        <v>29.200000000000145</v>
      </c>
      <c r="E298">
        <f t="shared" si="9"/>
        <v>0.17342674287984686</v>
      </c>
    </row>
    <row r="299" spans="4:5" x14ac:dyDescent="0.25">
      <c r="D299">
        <f t="shared" si="10"/>
        <v>29.300000000000146</v>
      </c>
      <c r="E299">
        <f t="shared" si="9"/>
        <v>0.17238929786993068</v>
      </c>
    </row>
    <row r="300" spans="4:5" x14ac:dyDescent="0.25">
      <c r="D300">
        <f t="shared" si="10"/>
        <v>29.400000000000148</v>
      </c>
      <c r="E300">
        <f t="shared" si="9"/>
        <v>0.17135805889335584</v>
      </c>
    </row>
    <row r="301" spans="4:5" x14ac:dyDescent="0.25">
      <c r="D301">
        <f t="shared" si="10"/>
        <v>29.500000000000149</v>
      </c>
      <c r="E301">
        <f t="shared" si="9"/>
        <v>0.17033298882540793</v>
      </c>
    </row>
    <row r="302" spans="4:5" x14ac:dyDescent="0.25">
      <c r="D302">
        <f t="shared" si="10"/>
        <v>29.600000000000151</v>
      </c>
      <c r="E302">
        <f t="shared" si="9"/>
        <v>0.16931405076345368</v>
      </c>
    </row>
    <row r="303" spans="4:5" x14ac:dyDescent="0.25">
      <c r="D303">
        <f t="shared" si="10"/>
        <v>29.700000000000152</v>
      </c>
      <c r="E303">
        <f t="shared" si="9"/>
        <v>0.16830120802561283</v>
      </c>
    </row>
    <row r="304" spans="4:5" x14ac:dyDescent="0.25">
      <c r="D304">
        <f t="shared" si="10"/>
        <v>29.800000000000153</v>
      </c>
      <c r="E304">
        <f t="shared" si="9"/>
        <v>0.16729442414943749</v>
      </c>
    </row>
    <row r="305" spans="4:5" x14ac:dyDescent="0.25">
      <c r="D305">
        <f t="shared" si="10"/>
        <v>29.900000000000155</v>
      </c>
      <c r="E305">
        <f t="shared" si="9"/>
        <v>0.16629366289059935</v>
      </c>
    </row>
    <row r="306" spans="4:5" x14ac:dyDescent="0.25">
      <c r="D306">
        <f t="shared" si="10"/>
        <v>30.000000000000156</v>
      </c>
      <c r="E306">
        <f t="shared" si="9"/>
        <v>0.16529888822158498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6"/>
  <sheetViews>
    <sheetView workbookViewId="0">
      <selection activeCell="A5" sqref="A5:B6"/>
    </sheetView>
  </sheetViews>
  <sheetFormatPr defaultRowHeight="15" x14ac:dyDescent="0.25"/>
  <cols>
    <col min="5" max="5" width="9.5703125" bestFit="1" customWidth="1"/>
  </cols>
  <sheetData>
    <row r="1" spans="1:5" x14ac:dyDescent="0.25">
      <c r="A1" t="s">
        <v>48</v>
      </c>
      <c r="B1" t="s">
        <v>8</v>
      </c>
    </row>
    <row r="2" spans="1:5" x14ac:dyDescent="0.25">
      <c r="A2" t="s">
        <v>49</v>
      </c>
    </row>
    <row r="3" spans="1:5" ht="15.75" thickBot="1" x14ac:dyDescent="0.3"/>
    <row r="4" spans="1:5" x14ac:dyDescent="0.25">
      <c r="A4" s="1"/>
      <c r="B4" s="2"/>
    </row>
    <row r="5" spans="1:5" x14ac:dyDescent="0.25">
      <c r="A5" s="3" t="s">
        <v>50</v>
      </c>
      <c r="B5" s="7">
        <v>0.37</v>
      </c>
      <c r="D5" t="s">
        <v>52</v>
      </c>
      <c r="E5" t="s">
        <v>53</v>
      </c>
    </row>
    <row r="6" spans="1:5" x14ac:dyDescent="0.25">
      <c r="A6" s="3" t="s">
        <v>51</v>
      </c>
      <c r="B6" s="19">
        <v>1</v>
      </c>
      <c r="D6">
        <v>0</v>
      </c>
      <c r="E6">
        <f xml:space="preserve"> 1 - (1 - $B$5) * (1 - D6) ^$B$6</f>
        <v>0.37</v>
      </c>
    </row>
    <row r="7" spans="1:5" ht="15.75" thickBot="1" x14ac:dyDescent="0.3">
      <c r="A7" s="5"/>
      <c r="B7" s="6"/>
      <c r="D7">
        <f>+D6+0.01</f>
        <v>0.01</v>
      </c>
      <c r="E7">
        <f t="shared" ref="E7:E70" si="0" xml:space="preserve"> 1 - (1 - $B$5) * (1 - D7) ^$B$6</f>
        <v>0.37629999999999997</v>
      </c>
    </row>
    <row r="8" spans="1:5" x14ac:dyDescent="0.25">
      <c r="D8">
        <f t="shared" ref="D8:D26" si="1">+D7+0.01</f>
        <v>0.02</v>
      </c>
      <c r="E8">
        <f t="shared" si="0"/>
        <v>0.38260000000000005</v>
      </c>
    </row>
    <row r="9" spans="1:5" x14ac:dyDescent="0.25">
      <c r="D9">
        <f t="shared" si="1"/>
        <v>0.03</v>
      </c>
      <c r="E9">
        <f t="shared" si="0"/>
        <v>0.38890000000000002</v>
      </c>
    </row>
    <row r="10" spans="1:5" x14ac:dyDescent="0.25">
      <c r="D10">
        <f t="shared" si="1"/>
        <v>0.04</v>
      </c>
      <c r="E10">
        <f t="shared" si="0"/>
        <v>0.3952</v>
      </c>
    </row>
    <row r="11" spans="1:5" x14ac:dyDescent="0.25">
      <c r="D11">
        <f t="shared" si="1"/>
        <v>0.05</v>
      </c>
      <c r="E11">
        <f t="shared" si="0"/>
        <v>0.40150000000000008</v>
      </c>
    </row>
    <row r="12" spans="1:5" x14ac:dyDescent="0.25">
      <c r="D12">
        <f t="shared" si="1"/>
        <v>6.0000000000000005E-2</v>
      </c>
      <c r="E12">
        <f t="shared" si="0"/>
        <v>0.40780000000000005</v>
      </c>
    </row>
    <row r="13" spans="1:5" x14ac:dyDescent="0.25">
      <c r="D13">
        <f t="shared" si="1"/>
        <v>7.0000000000000007E-2</v>
      </c>
      <c r="E13">
        <f t="shared" si="0"/>
        <v>0.41410000000000002</v>
      </c>
    </row>
    <row r="14" spans="1:5" x14ac:dyDescent="0.25">
      <c r="D14">
        <f t="shared" si="1"/>
        <v>0.08</v>
      </c>
      <c r="E14">
        <f t="shared" si="0"/>
        <v>0.4204</v>
      </c>
    </row>
    <row r="15" spans="1:5" x14ac:dyDescent="0.25">
      <c r="D15">
        <f t="shared" si="1"/>
        <v>0.09</v>
      </c>
      <c r="E15">
        <f t="shared" si="0"/>
        <v>0.42669999999999997</v>
      </c>
    </row>
    <row r="16" spans="1:5" x14ac:dyDescent="0.25">
      <c r="D16">
        <f t="shared" si="1"/>
        <v>9.9999999999999992E-2</v>
      </c>
      <c r="E16">
        <f t="shared" si="0"/>
        <v>0.43299999999999994</v>
      </c>
    </row>
    <row r="17" spans="4:5" x14ac:dyDescent="0.25">
      <c r="D17">
        <f t="shared" si="1"/>
        <v>0.10999999999999999</v>
      </c>
      <c r="E17">
        <f t="shared" si="0"/>
        <v>0.43930000000000002</v>
      </c>
    </row>
    <row r="18" spans="4:5" x14ac:dyDescent="0.25">
      <c r="D18">
        <f t="shared" si="1"/>
        <v>0.11999999999999998</v>
      </c>
      <c r="E18">
        <f t="shared" si="0"/>
        <v>0.4456</v>
      </c>
    </row>
    <row r="19" spans="4:5" x14ac:dyDescent="0.25">
      <c r="D19">
        <f t="shared" si="1"/>
        <v>0.12999999999999998</v>
      </c>
      <c r="E19">
        <f t="shared" si="0"/>
        <v>0.45189999999999997</v>
      </c>
    </row>
    <row r="20" spans="4:5" x14ac:dyDescent="0.25">
      <c r="D20">
        <f t="shared" si="1"/>
        <v>0.13999999999999999</v>
      </c>
      <c r="E20">
        <f t="shared" si="0"/>
        <v>0.45820000000000005</v>
      </c>
    </row>
    <row r="21" spans="4:5" x14ac:dyDescent="0.25">
      <c r="D21">
        <f t="shared" si="1"/>
        <v>0.15</v>
      </c>
      <c r="E21">
        <f t="shared" si="0"/>
        <v>0.46450000000000002</v>
      </c>
    </row>
    <row r="22" spans="4:5" x14ac:dyDescent="0.25">
      <c r="D22">
        <f t="shared" si="1"/>
        <v>0.16</v>
      </c>
      <c r="E22">
        <f t="shared" si="0"/>
        <v>0.4708</v>
      </c>
    </row>
    <row r="23" spans="4:5" x14ac:dyDescent="0.25">
      <c r="D23">
        <f t="shared" si="1"/>
        <v>0.17</v>
      </c>
      <c r="E23">
        <f t="shared" si="0"/>
        <v>0.47709999999999997</v>
      </c>
    </row>
    <row r="24" spans="4:5" x14ac:dyDescent="0.25">
      <c r="D24">
        <f t="shared" si="1"/>
        <v>0.18000000000000002</v>
      </c>
      <c r="E24">
        <f t="shared" si="0"/>
        <v>0.48340000000000005</v>
      </c>
    </row>
    <row r="25" spans="4:5" x14ac:dyDescent="0.25">
      <c r="D25">
        <f t="shared" si="1"/>
        <v>0.19000000000000003</v>
      </c>
      <c r="E25">
        <f t="shared" si="0"/>
        <v>0.48970000000000002</v>
      </c>
    </row>
    <row r="26" spans="4:5" x14ac:dyDescent="0.25">
      <c r="D26">
        <f t="shared" si="1"/>
        <v>0.20000000000000004</v>
      </c>
      <c r="E26">
        <f t="shared" si="0"/>
        <v>0.496</v>
      </c>
    </row>
    <row r="27" spans="4:5" x14ac:dyDescent="0.25">
      <c r="D27">
        <f t="shared" ref="D27:D90" si="2">+D26+0.01</f>
        <v>0.21000000000000005</v>
      </c>
      <c r="E27">
        <f t="shared" si="0"/>
        <v>0.50229999999999997</v>
      </c>
    </row>
    <row r="28" spans="4:5" x14ac:dyDescent="0.25">
      <c r="D28">
        <f t="shared" si="2"/>
        <v>0.22000000000000006</v>
      </c>
      <c r="E28">
        <f t="shared" si="0"/>
        <v>0.50860000000000005</v>
      </c>
    </row>
    <row r="29" spans="4:5" x14ac:dyDescent="0.25">
      <c r="D29">
        <f t="shared" si="2"/>
        <v>0.23000000000000007</v>
      </c>
      <c r="E29">
        <f t="shared" si="0"/>
        <v>0.51490000000000014</v>
      </c>
    </row>
    <row r="30" spans="4:5" x14ac:dyDescent="0.25">
      <c r="D30">
        <f t="shared" si="2"/>
        <v>0.24000000000000007</v>
      </c>
      <c r="E30">
        <f t="shared" si="0"/>
        <v>0.52120000000000011</v>
      </c>
    </row>
    <row r="31" spans="4:5" x14ac:dyDescent="0.25">
      <c r="D31">
        <f t="shared" si="2"/>
        <v>0.25000000000000006</v>
      </c>
      <c r="E31">
        <f t="shared" si="0"/>
        <v>0.52749999999999997</v>
      </c>
    </row>
    <row r="32" spans="4:5" x14ac:dyDescent="0.25">
      <c r="D32">
        <f t="shared" si="2"/>
        <v>0.26000000000000006</v>
      </c>
      <c r="E32">
        <f t="shared" si="0"/>
        <v>0.53380000000000005</v>
      </c>
    </row>
    <row r="33" spans="4:5" x14ac:dyDescent="0.25">
      <c r="D33">
        <f t="shared" si="2"/>
        <v>0.27000000000000007</v>
      </c>
      <c r="E33">
        <f t="shared" si="0"/>
        <v>0.54010000000000002</v>
      </c>
    </row>
    <row r="34" spans="4:5" x14ac:dyDescent="0.25">
      <c r="D34">
        <f t="shared" si="2"/>
        <v>0.28000000000000008</v>
      </c>
      <c r="E34">
        <f t="shared" si="0"/>
        <v>0.5464</v>
      </c>
    </row>
    <row r="35" spans="4:5" x14ac:dyDescent="0.25">
      <c r="D35">
        <f t="shared" si="2"/>
        <v>0.29000000000000009</v>
      </c>
      <c r="E35">
        <f t="shared" si="0"/>
        <v>0.55269999999999997</v>
      </c>
    </row>
    <row r="36" spans="4:5" x14ac:dyDescent="0.25">
      <c r="D36">
        <f t="shared" si="2"/>
        <v>0.3000000000000001</v>
      </c>
      <c r="E36">
        <f t="shared" si="0"/>
        <v>0.55900000000000005</v>
      </c>
    </row>
    <row r="37" spans="4:5" x14ac:dyDescent="0.25">
      <c r="D37">
        <f t="shared" si="2"/>
        <v>0.31000000000000011</v>
      </c>
      <c r="E37">
        <f t="shared" si="0"/>
        <v>0.56530000000000002</v>
      </c>
    </row>
    <row r="38" spans="4:5" x14ac:dyDescent="0.25">
      <c r="D38">
        <f t="shared" si="2"/>
        <v>0.32000000000000012</v>
      </c>
      <c r="E38">
        <f t="shared" si="0"/>
        <v>0.57160000000000011</v>
      </c>
    </row>
    <row r="39" spans="4:5" x14ac:dyDescent="0.25">
      <c r="D39">
        <f t="shared" si="2"/>
        <v>0.33000000000000013</v>
      </c>
      <c r="E39">
        <f t="shared" si="0"/>
        <v>0.57790000000000008</v>
      </c>
    </row>
    <row r="40" spans="4:5" x14ac:dyDescent="0.25">
      <c r="D40">
        <f t="shared" si="2"/>
        <v>0.34000000000000014</v>
      </c>
      <c r="E40">
        <f t="shared" si="0"/>
        <v>0.58420000000000005</v>
      </c>
    </row>
    <row r="41" spans="4:5" x14ac:dyDescent="0.25">
      <c r="D41">
        <f t="shared" si="2"/>
        <v>0.35000000000000014</v>
      </c>
      <c r="E41">
        <f t="shared" si="0"/>
        <v>0.59050000000000002</v>
      </c>
    </row>
    <row r="42" spans="4:5" x14ac:dyDescent="0.25">
      <c r="D42">
        <f t="shared" si="2"/>
        <v>0.36000000000000015</v>
      </c>
      <c r="E42">
        <f t="shared" si="0"/>
        <v>0.5968</v>
      </c>
    </row>
    <row r="43" spans="4:5" x14ac:dyDescent="0.25">
      <c r="D43">
        <f t="shared" si="2"/>
        <v>0.37000000000000016</v>
      </c>
      <c r="E43">
        <f t="shared" si="0"/>
        <v>0.60310000000000008</v>
      </c>
    </row>
    <row r="44" spans="4:5" x14ac:dyDescent="0.25">
      <c r="D44">
        <f t="shared" si="2"/>
        <v>0.38000000000000017</v>
      </c>
      <c r="E44">
        <f t="shared" si="0"/>
        <v>0.60940000000000005</v>
      </c>
    </row>
    <row r="45" spans="4:5" x14ac:dyDescent="0.25">
      <c r="D45">
        <f t="shared" si="2"/>
        <v>0.39000000000000018</v>
      </c>
      <c r="E45">
        <f t="shared" si="0"/>
        <v>0.61570000000000014</v>
      </c>
    </row>
    <row r="46" spans="4:5" x14ac:dyDescent="0.25">
      <c r="D46">
        <f t="shared" si="2"/>
        <v>0.40000000000000019</v>
      </c>
      <c r="E46">
        <f t="shared" si="0"/>
        <v>0.62200000000000011</v>
      </c>
    </row>
    <row r="47" spans="4:5" x14ac:dyDescent="0.25">
      <c r="D47">
        <f t="shared" si="2"/>
        <v>0.4100000000000002</v>
      </c>
      <c r="E47">
        <f t="shared" si="0"/>
        <v>0.62830000000000008</v>
      </c>
    </row>
    <row r="48" spans="4:5" x14ac:dyDescent="0.25">
      <c r="D48">
        <f t="shared" si="2"/>
        <v>0.42000000000000021</v>
      </c>
      <c r="E48">
        <f t="shared" si="0"/>
        <v>0.63460000000000005</v>
      </c>
    </row>
    <row r="49" spans="4:5" x14ac:dyDescent="0.25">
      <c r="D49">
        <f t="shared" si="2"/>
        <v>0.43000000000000022</v>
      </c>
      <c r="E49">
        <f t="shared" si="0"/>
        <v>0.64090000000000003</v>
      </c>
    </row>
    <row r="50" spans="4:5" x14ac:dyDescent="0.25">
      <c r="D50">
        <f t="shared" si="2"/>
        <v>0.44000000000000022</v>
      </c>
      <c r="E50">
        <f t="shared" si="0"/>
        <v>0.64720000000000011</v>
      </c>
    </row>
    <row r="51" spans="4:5" x14ac:dyDescent="0.25">
      <c r="D51">
        <f t="shared" si="2"/>
        <v>0.45000000000000023</v>
      </c>
      <c r="E51">
        <f t="shared" si="0"/>
        <v>0.65350000000000019</v>
      </c>
    </row>
    <row r="52" spans="4:5" x14ac:dyDescent="0.25">
      <c r="D52">
        <f t="shared" si="2"/>
        <v>0.46000000000000024</v>
      </c>
      <c r="E52">
        <f t="shared" si="0"/>
        <v>0.65980000000000016</v>
      </c>
    </row>
    <row r="53" spans="4:5" x14ac:dyDescent="0.25">
      <c r="D53">
        <f t="shared" si="2"/>
        <v>0.47000000000000025</v>
      </c>
      <c r="E53">
        <f t="shared" si="0"/>
        <v>0.66610000000000014</v>
      </c>
    </row>
    <row r="54" spans="4:5" x14ac:dyDescent="0.25">
      <c r="D54">
        <f t="shared" si="2"/>
        <v>0.48000000000000026</v>
      </c>
      <c r="E54">
        <f t="shared" si="0"/>
        <v>0.67240000000000011</v>
      </c>
    </row>
    <row r="55" spans="4:5" x14ac:dyDescent="0.25">
      <c r="D55">
        <f t="shared" si="2"/>
        <v>0.49000000000000027</v>
      </c>
      <c r="E55">
        <f t="shared" si="0"/>
        <v>0.67870000000000008</v>
      </c>
    </row>
    <row r="56" spans="4:5" x14ac:dyDescent="0.25">
      <c r="D56">
        <f t="shared" si="2"/>
        <v>0.50000000000000022</v>
      </c>
      <c r="E56">
        <f t="shared" si="0"/>
        <v>0.68500000000000016</v>
      </c>
    </row>
    <row r="57" spans="4:5" x14ac:dyDescent="0.25">
      <c r="D57">
        <f t="shared" si="2"/>
        <v>0.51000000000000023</v>
      </c>
      <c r="E57">
        <f t="shared" si="0"/>
        <v>0.69130000000000014</v>
      </c>
    </row>
    <row r="58" spans="4:5" x14ac:dyDescent="0.25">
      <c r="D58">
        <f t="shared" si="2"/>
        <v>0.52000000000000024</v>
      </c>
      <c r="E58">
        <f t="shared" si="0"/>
        <v>0.69760000000000022</v>
      </c>
    </row>
    <row r="59" spans="4:5" x14ac:dyDescent="0.25">
      <c r="D59">
        <f t="shared" si="2"/>
        <v>0.53000000000000025</v>
      </c>
      <c r="E59">
        <f t="shared" si="0"/>
        <v>0.70390000000000019</v>
      </c>
    </row>
    <row r="60" spans="4:5" x14ac:dyDescent="0.25">
      <c r="D60">
        <f t="shared" si="2"/>
        <v>0.54000000000000026</v>
      </c>
      <c r="E60">
        <f t="shared" si="0"/>
        <v>0.71020000000000016</v>
      </c>
    </row>
    <row r="61" spans="4:5" x14ac:dyDescent="0.25">
      <c r="D61">
        <f t="shared" si="2"/>
        <v>0.55000000000000027</v>
      </c>
      <c r="E61">
        <f t="shared" si="0"/>
        <v>0.71650000000000014</v>
      </c>
    </row>
    <row r="62" spans="4:5" x14ac:dyDescent="0.25">
      <c r="D62">
        <f t="shared" si="2"/>
        <v>0.56000000000000028</v>
      </c>
      <c r="E62">
        <f t="shared" si="0"/>
        <v>0.72280000000000011</v>
      </c>
    </row>
    <row r="63" spans="4:5" x14ac:dyDescent="0.25">
      <c r="D63">
        <f t="shared" si="2"/>
        <v>0.57000000000000028</v>
      </c>
      <c r="E63">
        <f t="shared" si="0"/>
        <v>0.72910000000000019</v>
      </c>
    </row>
    <row r="64" spans="4:5" x14ac:dyDescent="0.25">
      <c r="D64">
        <f t="shared" si="2"/>
        <v>0.58000000000000029</v>
      </c>
      <c r="E64">
        <f t="shared" si="0"/>
        <v>0.73540000000000016</v>
      </c>
    </row>
    <row r="65" spans="4:5" x14ac:dyDescent="0.25">
      <c r="D65">
        <f t="shared" si="2"/>
        <v>0.5900000000000003</v>
      </c>
      <c r="E65">
        <f t="shared" si="0"/>
        <v>0.74170000000000025</v>
      </c>
    </row>
    <row r="66" spans="4:5" x14ac:dyDescent="0.25">
      <c r="D66">
        <f t="shared" si="2"/>
        <v>0.60000000000000031</v>
      </c>
      <c r="E66">
        <f t="shared" si="0"/>
        <v>0.74800000000000022</v>
      </c>
    </row>
    <row r="67" spans="4:5" x14ac:dyDescent="0.25">
      <c r="D67">
        <f t="shared" si="2"/>
        <v>0.61000000000000032</v>
      </c>
      <c r="E67">
        <f t="shared" si="0"/>
        <v>0.75430000000000019</v>
      </c>
    </row>
    <row r="68" spans="4:5" x14ac:dyDescent="0.25">
      <c r="D68">
        <f t="shared" si="2"/>
        <v>0.62000000000000033</v>
      </c>
      <c r="E68">
        <f t="shared" si="0"/>
        <v>0.76060000000000016</v>
      </c>
    </row>
    <row r="69" spans="4:5" x14ac:dyDescent="0.25">
      <c r="D69">
        <f t="shared" si="2"/>
        <v>0.63000000000000034</v>
      </c>
      <c r="E69">
        <f t="shared" si="0"/>
        <v>0.76690000000000025</v>
      </c>
    </row>
    <row r="70" spans="4:5" x14ac:dyDescent="0.25">
      <c r="D70">
        <f t="shared" si="2"/>
        <v>0.64000000000000035</v>
      </c>
      <c r="E70">
        <f t="shared" si="0"/>
        <v>0.77320000000000022</v>
      </c>
    </row>
    <row r="71" spans="4:5" x14ac:dyDescent="0.25">
      <c r="D71">
        <f t="shared" si="2"/>
        <v>0.65000000000000036</v>
      </c>
      <c r="E71">
        <f t="shared" ref="E71:E106" si="3" xml:space="preserve"> 1 - (1 - $B$5) * (1 - D71) ^$B$6</f>
        <v>0.77950000000000019</v>
      </c>
    </row>
    <row r="72" spans="4:5" x14ac:dyDescent="0.25">
      <c r="D72">
        <f t="shared" si="2"/>
        <v>0.66000000000000036</v>
      </c>
      <c r="E72">
        <f t="shared" si="3"/>
        <v>0.78580000000000028</v>
      </c>
    </row>
    <row r="73" spans="4:5" x14ac:dyDescent="0.25">
      <c r="D73">
        <f t="shared" si="2"/>
        <v>0.67000000000000037</v>
      </c>
      <c r="E73">
        <f t="shared" si="3"/>
        <v>0.79210000000000025</v>
      </c>
    </row>
    <row r="74" spans="4:5" x14ac:dyDescent="0.25">
      <c r="D74">
        <f t="shared" si="2"/>
        <v>0.68000000000000038</v>
      </c>
      <c r="E74">
        <f t="shared" si="3"/>
        <v>0.79840000000000022</v>
      </c>
    </row>
    <row r="75" spans="4:5" x14ac:dyDescent="0.25">
      <c r="D75">
        <f t="shared" si="2"/>
        <v>0.69000000000000039</v>
      </c>
      <c r="E75">
        <f t="shared" si="3"/>
        <v>0.80470000000000019</v>
      </c>
    </row>
    <row r="76" spans="4:5" x14ac:dyDescent="0.25">
      <c r="D76">
        <f t="shared" si="2"/>
        <v>0.7000000000000004</v>
      </c>
      <c r="E76">
        <f t="shared" si="3"/>
        <v>0.81100000000000028</v>
      </c>
    </row>
    <row r="77" spans="4:5" x14ac:dyDescent="0.25">
      <c r="D77">
        <f t="shared" si="2"/>
        <v>0.71000000000000041</v>
      </c>
      <c r="E77">
        <f t="shared" si="3"/>
        <v>0.81730000000000025</v>
      </c>
    </row>
    <row r="78" spans="4:5" x14ac:dyDescent="0.25">
      <c r="D78">
        <f t="shared" si="2"/>
        <v>0.72000000000000042</v>
      </c>
      <c r="E78">
        <f t="shared" si="3"/>
        <v>0.82360000000000022</v>
      </c>
    </row>
    <row r="79" spans="4:5" x14ac:dyDescent="0.25">
      <c r="D79">
        <f t="shared" si="2"/>
        <v>0.73000000000000043</v>
      </c>
      <c r="E79">
        <f t="shared" si="3"/>
        <v>0.8299000000000003</v>
      </c>
    </row>
    <row r="80" spans="4:5" x14ac:dyDescent="0.25">
      <c r="D80">
        <f t="shared" si="2"/>
        <v>0.74000000000000044</v>
      </c>
      <c r="E80">
        <f t="shared" si="3"/>
        <v>0.83620000000000028</v>
      </c>
    </row>
    <row r="81" spans="4:5" x14ac:dyDescent="0.25">
      <c r="D81">
        <f t="shared" si="2"/>
        <v>0.75000000000000044</v>
      </c>
      <c r="E81">
        <f t="shared" si="3"/>
        <v>0.84250000000000025</v>
      </c>
    </row>
    <row r="82" spans="4:5" x14ac:dyDescent="0.25">
      <c r="D82">
        <f t="shared" si="2"/>
        <v>0.76000000000000045</v>
      </c>
      <c r="E82">
        <f t="shared" si="3"/>
        <v>0.84880000000000022</v>
      </c>
    </row>
    <row r="83" spans="4:5" x14ac:dyDescent="0.25">
      <c r="D83">
        <f t="shared" si="2"/>
        <v>0.77000000000000046</v>
      </c>
      <c r="E83">
        <f t="shared" si="3"/>
        <v>0.8551000000000003</v>
      </c>
    </row>
    <row r="84" spans="4:5" x14ac:dyDescent="0.25">
      <c r="D84">
        <f t="shared" si="2"/>
        <v>0.78000000000000047</v>
      </c>
      <c r="E84">
        <f t="shared" si="3"/>
        <v>0.86140000000000028</v>
      </c>
    </row>
    <row r="85" spans="4:5" x14ac:dyDescent="0.25">
      <c r="D85">
        <f t="shared" si="2"/>
        <v>0.79000000000000048</v>
      </c>
      <c r="E85">
        <f t="shared" si="3"/>
        <v>0.86770000000000036</v>
      </c>
    </row>
    <row r="86" spans="4:5" x14ac:dyDescent="0.25">
      <c r="D86">
        <f t="shared" si="2"/>
        <v>0.80000000000000049</v>
      </c>
      <c r="E86">
        <f t="shared" si="3"/>
        <v>0.87400000000000033</v>
      </c>
    </row>
    <row r="87" spans="4:5" x14ac:dyDescent="0.25">
      <c r="D87">
        <f t="shared" si="2"/>
        <v>0.8100000000000005</v>
      </c>
      <c r="E87">
        <f t="shared" si="3"/>
        <v>0.8803000000000003</v>
      </c>
    </row>
    <row r="88" spans="4:5" x14ac:dyDescent="0.25">
      <c r="D88">
        <f t="shared" si="2"/>
        <v>0.82000000000000051</v>
      </c>
      <c r="E88">
        <f t="shared" si="3"/>
        <v>0.88660000000000028</v>
      </c>
    </row>
    <row r="89" spans="4:5" x14ac:dyDescent="0.25">
      <c r="D89">
        <f t="shared" si="2"/>
        <v>0.83000000000000052</v>
      </c>
      <c r="E89">
        <f t="shared" si="3"/>
        <v>0.89290000000000036</v>
      </c>
    </row>
    <row r="90" spans="4:5" x14ac:dyDescent="0.25">
      <c r="D90">
        <f t="shared" si="2"/>
        <v>0.84000000000000052</v>
      </c>
      <c r="E90">
        <f t="shared" si="3"/>
        <v>0.89920000000000033</v>
      </c>
    </row>
    <row r="91" spans="4:5" x14ac:dyDescent="0.25">
      <c r="D91">
        <f t="shared" ref="D91:D106" si="4">+D90+0.01</f>
        <v>0.85000000000000053</v>
      </c>
      <c r="E91">
        <f t="shared" si="3"/>
        <v>0.9055000000000003</v>
      </c>
    </row>
    <row r="92" spans="4:5" x14ac:dyDescent="0.25">
      <c r="D92">
        <f t="shared" si="4"/>
        <v>0.86000000000000054</v>
      </c>
      <c r="E92">
        <f t="shared" si="3"/>
        <v>0.91180000000000039</v>
      </c>
    </row>
    <row r="93" spans="4:5" x14ac:dyDescent="0.25">
      <c r="D93">
        <f t="shared" si="4"/>
        <v>0.87000000000000055</v>
      </c>
      <c r="E93">
        <f t="shared" si="3"/>
        <v>0.91810000000000036</v>
      </c>
    </row>
    <row r="94" spans="4:5" x14ac:dyDescent="0.25">
      <c r="D94">
        <f t="shared" si="4"/>
        <v>0.88000000000000056</v>
      </c>
      <c r="E94">
        <f t="shared" si="3"/>
        <v>0.92440000000000033</v>
      </c>
    </row>
    <row r="95" spans="4:5" x14ac:dyDescent="0.25">
      <c r="D95">
        <f t="shared" si="4"/>
        <v>0.89000000000000057</v>
      </c>
      <c r="E95">
        <f t="shared" si="3"/>
        <v>0.9307000000000003</v>
      </c>
    </row>
    <row r="96" spans="4:5" x14ac:dyDescent="0.25">
      <c r="D96">
        <f t="shared" si="4"/>
        <v>0.90000000000000058</v>
      </c>
      <c r="E96">
        <f t="shared" si="3"/>
        <v>0.93700000000000039</v>
      </c>
    </row>
    <row r="97" spans="4:5" x14ac:dyDescent="0.25">
      <c r="D97">
        <f t="shared" si="4"/>
        <v>0.91000000000000059</v>
      </c>
      <c r="E97">
        <f t="shared" si="3"/>
        <v>0.94330000000000036</v>
      </c>
    </row>
    <row r="98" spans="4:5" x14ac:dyDescent="0.25">
      <c r="D98">
        <f t="shared" si="4"/>
        <v>0.9200000000000006</v>
      </c>
      <c r="E98">
        <f t="shared" si="3"/>
        <v>0.94960000000000033</v>
      </c>
    </row>
    <row r="99" spans="4:5" x14ac:dyDescent="0.25">
      <c r="D99">
        <f t="shared" si="4"/>
        <v>0.9300000000000006</v>
      </c>
      <c r="E99">
        <f t="shared" si="3"/>
        <v>0.95590000000000042</v>
      </c>
    </row>
    <row r="100" spans="4:5" x14ac:dyDescent="0.25">
      <c r="D100">
        <f t="shared" si="4"/>
        <v>0.94000000000000061</v>
      </c>
      <c r="E100">
        <f t="shared" si="3"/>
        <v>0.96220000000000039</v>
      </c>
    </row>
    <row r="101" spans="4:5" x14ac:dyDescent="0.25">
      <c r="D101">
        <f t="shared" si="4"/>
        <v>0.95000000000000062</v>
      </c>
      <c r="E101">
        <f t="shared" si="3"/>
        <v>0.96850000000000036</v>
      </c>
    </row>
    <row r="102" spans="4:5" x14ac:dyDescent="0.25">
      <c r="D102">
        <f t="shared" si="4"/>
        <v>0.96000000000000063</v>
      </c>
      <c r="E102">
        <f t="shared" si="3"/>
        <v>0.97480000000000044</v>
      </c>
    </row>
    <row r="103" spans="4:5" x14ac:dyDescent="0.25">
      <c r="D103">
        <f t="shared" si="4"/>
        <v>0.97000000000000064</v>
      </c>
      <c r="E103">
        <f t="shared" si="3"/>
        <v>0.98110000000000042</v>
      </c>
    </row>
    <row r="104" spans="4:5" x14ac:dyDescent="0.25">
      <c r="D104">
        <f t="shared" si="4"/>
        <v>0.98000000000000065</v>
      </c>
      <c r="E104">
        <f t="shared" si="3"/>
        <v>0.98740000000000039</v>
      </c>
    </row>
    <row r="105" spans="4:5" x14ac:dyDescent="0.25">
      <c r="D105">
        <f t="shared" si="4"/>
        <v>0.99000000000000066</v>
      </c>
      <c r="E105">
        <f t="shared" si="3"/>
        <v>0.99370000000000036</v>
      </c>
    </row>
    <row r="106" spans="4:5" x14ac:dyDescent="0.25">
      <c r="D106">
        <f t="shared" si="4"/>
        <v>1.0000000000000007</v>
      </c>
      <c r="E106">
        <f t="shared" si="3"/>
        <v>1.0000000000000004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6"/>
  <sheetViews>
    <sheetView workbookViewId="0">
      <selection activeCell="A5" sqref="A5:B5"/>
    </sheetView>
  </sheetViews>
  <sheetFormatPr defaultRowHeight="15" x14ac:dyDescent="0.25"/>
  <cols>
    <col min="5" max="5" width="9.5703125" bestFit="1" customWidth="1"/>
  </cols>
  <sheetData>
    <row r="1" spans="1:5" x14ac:dyDescent="0.25">
      <c r="A1" t="s">
        <v>56</v>
      </c>
      <c r="B1" t="s">
        <v>8</v>
      </c>
    </row>
    <row r="2" spans="1:5" x14ac:dyDescent="0.25">
      <c r="A2" t="s">
        <v>57</v>
      </c>
    </row>
    <row r="3" spans="1:5" ht="15.75" thickBot="1" x14ac:dyDescent="0.3"/>
    <row r="4" spans="1:5" x14ac:dyDescent="0.25">
      <c r="A4" s="1"/>
      <c r="B4" s="2"/>
    </row>
    <row r="5" spans="1:5" x14ac:dyDescent="0.25">
      <c r="A5" s="3" t="s">
        <v>58</v>
      </c>
      <c r="B5" s="7">
        <v>1</v>
      </c>
      <c r="D5" t="s">
        <v>59</v>
      </c>
      <c r="E5" t="s">
        <v>53</v>
      </c>
    </row>
    <row r="6" spans="1:5" x14ac:dyDescent="0.25">
      <c r="A6" s="3"/>
      <c r="B6" s="19"/>
      <c r="D6">
        <v>0</v>
      </c>
      <c r="E6">
        <f>1 -$B$5 * (D6/ 30)</f>
        <v>1</v>
      </c>
    </row>
    <row r="7" spans="1:5" ht="15.75" thickBot="1" x14ac:dyDescent="0.3">
      <c r="A7" s="5"/>
      <c r="B7" s="6"/>
      <c r="D7">
        <f>+D6+1</f>
        <v>1</v>
      </c>
      <c r="E7">
        <f t="shared" ref="E7:E36" si="0">1 -$B$5 * (D7/ 30)</f>
        <v>0.96666666666666667</v>
      </c>
    </row>
    <row r="8" spans="1:5" x14ac:dyDescent="0.25">
      <c r="D8">
        <f t="shared" ref="D8:D36" si="1">+D7+1</f>
        <v>2</v>
      </c>
      <c r="E8">
        <f t="shared" si="0"/>
        <v>0.93333333333333335</v>
      </c>
    </row>
    <row r="9" spans="1:5" x14ac:dyDescent="0.25">
      <c r="D9">
        <f t="shared" si="1"/>
        <v>3</v>
      </c>
      <c r="E9">
        <f t="shared" si="0"/>
        <v>0.9</v>
      </c>
    </row>
    <row r="10" spans="1:5" x14ac:dyDescent="0.25">
      <c r="D10">
        <f t="shared" si="1"/>
        <v>4</v>
      </c>
      <c r="E10">
        <f t="shared" si="0"/>
        <v>0.8666666666666667</v>
      </c>
    </row>
    <row r="11" spans="1:5" x14ac:dyDescent="0.25">
      <c r="D11">
        <f t="shared" si="1"/>
        <v>5</v>
      </c>
      <c r="E11">
        <f t="shared" si="0"/>
        <v>0.83333333333333337</v>
      </c>
    </row>
    <row r="12" spans="1:5" x14ac:dyDescent="0.25">
      <c r="D12">
        <f t="shared" si="1"/>
        <v>6</v>
      </c>
      <c r="E12">
        <f t="shared" si="0"/>
        <v>0.8</v>
      </c>
    </row>
    <row r="13" spans="1:5" x14ac:dyDescent="0.25">
      <c r="D13">
        <f t="shared" si="1"/>
        <v>7</v>
      </c>
      <c r="E13">
        <f t="shared" si="0"/>
        <v>0.76666666666666661</v>
      </c>
    </row>
    <row r="14" spans="1:5" x14ac:dyDescent="0.25">
      <c r="D14">
        <f t="shared" si="1"/>
        <v>8</v>
      </c>
      <c r="E14">
        <f t="shared" si="0"/>
        <v>0.73333333333333339</v>
      </c>
    </row>
    <row r="15" spans="1:5" x14ac:dyDescent="0.25">
      <c r="D15">
        <f t="shared" si="1"/>
        <v>9</v>
      </c>
      <c r="E15">
        <f t="shared" si="0"/>
        <v>0.7</v>
      </c>
    </row>
    <row r="16" spans="1:5" x14ac:dyDescent="0.25">
      <c r="D16">
        <f t="shared" si="1"/>
        <v>10</v>
      </c>
      <c r="E16">
        <f t="shared" si="0"/>
        <v>0.66666666666666674</v>
      </c>
    </row>
    <row r="17" spans="4:5" x14ac:dyDescent="0.25">
      <c r="D17">
        <f t="shared" si="1"/>
        <v>11</v>
      </c>
      <c r="E17">
        <f t="shared" si="0"/>
        <v>0.6333333333333333</v>
      </c>
    </row>
    <row r="18" spans="4:5" x14ac:dyDescent="0.25">
      <c r="D18">
        <f t="shared" si="1"/>
        <v>12</v>
      </c>
      <c r="E18">
        <f t="shared" si="0"/>
        <v>0.6</v>
      </c>
    </row>
    <row r="19" spans="4:5" x14ac:dyDescent="0.25">
      <c r="D19">
        <f t="shared" si="1"/>
        <v>13</v>
      </c>
      <c r="E19">
        <f t="shared" si="0"/>
        <v>0.56666666666666665</v>
      </c>
    </row>
    <row r="20" spans="4:5" x14ac:dyDescent="0.25">
      <c r="D20">
        <f t="shared" si="1"/>
        <v>14</v>
      </c>
      <c r="E20">
        <f t="shared" si="0"/>
        <v>0.53333333333333333</v>
      </c>
    </row>
    <row r="21" spans="4:5" x14ac:dyDescent="0.25">
      <c r="D21">
        <f t="shared" si="1"/>
        <v>15</v>
      </c>
      <c r="E21">
        <f t="shared" si="0"/>
        <v>0.5</v>
      </c>
    </row>
    <row r="22" spans="4:5" x14ac:dyDescent="0.25">
      <c r="D22">
        <f t="shared" si="1"/>
        <v>16</v>
      </c>
      <c r="E22">
        <f t="shared" si="0"/>
        <v>0.46666666666666667</v>
      </c>
    </row>
    <row r="23" spans="4:5" x14ac:dyDescent="0.25">
      <c r="D23">
        <f t="shared" si="1"/>
        <v>17</v>
      </c>
      <c r="E23">
        <f t="shared" si="0"/>
        <v>0.43333333333333335</v>
      </c>
    </row>
    <row r="24" spans="4:5" x14ac:dyDescent="0.25">
      <c r="D24">
        <f t="shared" si="1"/>
        <v>18</v>
      </c>
      <c r="E24">
        <f t="shared" si="0"/>
        <v>0.4</v>
      </c>
    </row>
    <row r="25" spans="4:5" x14ac:dyDescent="0.25">
      <c r="D25">
        <f t="shared" si="1"/>
        <v>19</v>
      </c>
      <c r="E25">
        <f t="shared" si="0"/>
        <v>0.3666666666666667</v>
      </c>
    </row>
    <row r="26" spans="4:5" x14ac:dyDescent="0.25">
      <c r="D26">
        <f t="shared" si="1"/>
        <v>20</v>
      </c>
      <c r="E26">
        <f t="shared" si="0"/>
        <v>0.33333333333333337</v>
      </c>
    </row>
    <row r="27" spans="4:5" x14ac:dyDescent="0.25">
      <c r="D27">
        <f t="shared" si="1"/>
        <v>21</v>
      </c>
      <c r="E27">
        <f t="shared" si="0"/>
        <v>0.30000000000000004</v>
      </c>
    </row>
    <row r="28" spans="4:5" x14ac:dyDescent="0.25">
      <c r="D28">
        <f t="shared" si="1"/>
        <v>22</v>
      </c>
      <c r="E28">
        <f t="shared" si="0"/>
        <v>0.26666666666666672</v>
      </c>
    </row>
    <row r="29" spans="4:5" x14ac:dyDescent="0.25">
      <c r="D29">
        <f t="shared" si="1"/>
        <v>23</v>
      </c>
      <c r="E29">
        <f t="shared" si="0"/>
        <v>0.23333333333333328</v>
      </c>
    </row>
    <row r="30" spans="4:5" x14ac:dyDescent="0.25">
      <c r="D30">
        <f t="shared" si="1"/>
        <v>24</v>
      </c>
      <c r="E30">
        <f t="shared" si="0"/>
        <v>0.19999999999999996</v>
      </c>
    </row>
    <row r="31" spans="4:5" x14ac:dyDescent="0.25">
      <c r="D31">
        <f t="shared" si="1"/>
        <v>25</v>
      </c>
      <c r="E31">
        <f t="shared" si="0"/>
        <v>0.16666666666666663</v>
      </c>
    </row>
    <row r="32" spans="4:5" x14ac:dyDescent="0.25">
      <c r="D32">
        <f t="shared" si="1"/>
        <v>26</v>
      </c>
      <c r="E32">
        <f t="shared" si="0"/>
        <v>0.1333333333333333</v>
      </c>
    </row>
    <row r="33" spans="4:5" x14ac:dyDescent="0.25">
      <c r="D33">
        <f t="shared" si="1"/>
        <v>27</v>
      </c>
      <c r="E33">
        <f t="shared" si="0"/>
        <v>9.9999999999999978E-2</v>
      </c>
    </row>
    <row r="34" spans="4:5" x14ac:dyDescent="0.25">
      <c r="D34">
        <f>+D33+1</f>
        <v>28</v>
      </c>
      <c r="E34">
        <f t="shared" si="0"/>
        <v>6.6666666666666652E-2</v>
      </c>
    </row>
    <row r="35" spans="4:5" x14ac:dyDescent="0.25">
      <c r="D35">
        <f t="shared" si="1"/>
        <v>29</v>
      </c>
      <c r="E35">
        <f t="shared" si="0"/>
        <v>3.3333333333333326E-2</v>
      </c>
    </row>
    <row r="36" spans="4:5" x14ac:dyDescent="0.25">
      <c r="D36">
        <f t="shared" si="1"/>
        <v>30</v>
      </c>
      <c r="E36">
        <f t="shared" si="0"/>
        <v>0</v>
      </c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06"/>
  <sheetViews>
    <sheetView workbookViewId="0">
      <selection activeCell="B5" sqref="B5:B7"/>
    </sheetView>
  </sheetViews>
  <sheetFormatPr defaultRowHeight="15" x14ac:dyDescent="0.25"/>
  <cols>
    <col min="5" max="5" width="9.5703125" bestFit="1" customWidth="1"/>
  </cols>
  <sheetData>
    <row r="1" spans="1:6" x14ac:dyDescent="0.25">
      <c r="A1" t="s">
        <v>65</v>
      </c>
      <c r="B1" t="s">
        <v>8</v>
      </c>
    </row>
    <row r="2" spans="1:6" x14ac:dyDescent="0.25">
      <c r="A2" t="s">
        <v>66</v>
      </c>
    </row>
    <row r="3" spans="1:6" ht="15.75" thickBot="1" x14ac:dyDescent="0.3">
      <c r="A3" t="s">
        <v>67</v>
      </c>
    </row>
    <row r="4" spans="1:6" x14ac:dyDescent="0.25">
      <c r="A4" s="1"/>
      <c r="B4" s="2"/>
    </row>
    <row r="5" spans="1:6" x14ac:dyDescent="0.25">
      <c r="A5" s="20" t="s">
        <v>68</v>
      </c>
      <c r="B5" s="51">
        <v>150</v>
      </c>
      <c r="D5" t="s">
        <v>71</v>
      </c>
      <c r="E5" t="s">
        <v>72</v>
      </c>
      <c r="F5" t="s">
        <v>53</v>
      </c>
    </row>
    <row r="6" spans="1:6" x14ac:dyDescent="0.25">
      <c r="A6" s="20" t="s">
        <v>69</v>
      </c>
      <c r="B6" s="51">
        <v>4</v>
      </c>
      <c r="D6">
        <v>0</v>
      </c>
      <c r="E6">
        <f>+D6/$B$5</f>
        <v>0</v>
      </c>
      <c r="F6">
        <f xml:space="preserve"> (1 / (1 + (E6 /$B$7) ^$B$6))</f>
        <v>1</v>
      </c>
    </row>
    <row r="7" spans="1:6" ht="15.75" thickBot="1" x14ac:dyDescent="0.3">
      <c r="A7" s="21" t="s">
        <v>70</v>
      </c>
      <c r="B7" s="50">
        <v>0.95</v>
      </c>
      <c r="D7">
        <f>+D6+1</f>
        <v>1</v>
      </c>
      <c r="E7">
        <f t="shared" ref="E7:E70" si="0">+D7/$B$5</f>
        <v>6.6666666666666671E-3</v>
      </c>
      <c r="F7">
        <f t="shared" ref="F7:F70" si="1" xml:space="preserve"> (1 / (1 + (E7 /$B$7) ^$B$6))</f>
        <v>0.99999999757483926</v>
      </c>
    </row>
    <row r="8" spans="1:6" x14ac:dyDescent="0.25">
      <c r="D8">
        <f t="shared" ref="D8:D66" si="2">+D7+1</f>
        <v>2</v>
      </c>
      <c r="E8">
        <f t="shared" si="0"/>
        <v>1.3333333333333334E-2</v>
      </c>
      <c r="F8">
        <f t="shared" si="1"/>
        <v>0.9999999611974284</v>
      </c>
    </row>
    <row r="9" spans="1:6" x14ac:dyDescent="0.25">
      <c r="D9">
        <f t="shared" si="2"/>
        <v>3</v>
      </c>
      <c r="E9">
        <f t="shared" si="0"/>
        <v>0.02</v>
      </c>
      <c r="F9">
        <f t="shared" si="1"/>
        <v>0.99999980356201257</v>
      </c>
    </row>
    <row r="10" spans="1:6" x14ac:dyDescent="0.25">
      <c r="D10">
        <f t="shared" si="2"/>
        <v>4</v>
      </c>
      <c r="E10">
        <f t="shared" si="0"/>
        <v>2.6666666666666668E-2</v>
      </c>
      <c r="F10">
        <f t="shared" si="1"/>
        <v>0.99999937915921655</v>
      </c>
    </row>
    <row r="11" spans="1:6" x14ac:dyDescent="0.25">
      <c r="D11">
        <f t="shared" si="2"/>
        <v>5</v>
      </c>
      <c r="E11">
        <f t="shared" si="0"/>
        <v>3.3333333333333333E-2</v>
      </c>
      <c r="F11">
        <f t="shared" si="1"/>
        <v>0.99999848427678739</v>
      </c>
    </row>
    <row r="12" spans="1:6" x14ac:dyDescent="0.25">
      <c r="D12">
        <f t="shared" si="2"/>
        <v>6</v>
      </c>
      <c r="E12">
        <f t="shared" si="0"/>
        <v>0.04</v>
      </c>
      <c r="F12">
        <f t="shared" si="1"/>
        <v>0.99999685700146068</v>
      </c>
    </row>
    <row r="13" spans="1:6" x14ac:dyDescent="0.25">
      <c r="D13">
        <f t="shared" si="2"/>
        <v>7</v>
      </c>
      <c r="E13">
        <f t="shared" si="0"/>
        <v>4.6666666666666669E-2</v>
      </c>
      <c r="F13">
        <f t="shared" si="1"/>
        <v>0.99999417722278539</v>
      </c>
    </row>
    <row r="14" spans="1:6" x14ac:dyDescent="0.25">
      <c r="D14">
        <f t="shared" si="2"/>
        <v>8</v>
      </c>
      <c r="E14">
        <f t="shared" si="0"/>
        <v>5.3333333333333337E-2</v>
      </c>
      <c r="F14">
        <f t="shared" si="1"/>
        <v>0.99999006663996992</v>
      </c>
    </row>
    <row r="15" spans="1:6" x14ac:dyDescent="0.25">
      <c r="D15">
        <f t="shared" si="2"/>
        <v>9</v>
      </c>
      <c r="E15">
        <f t="shared" si="0"/>
        <v>0.06</v>
      </c>
      <c r="F15">
        <f t="shared" si="1"/>
        <v>0.99998408877305656</v>
      </c>
    </row>
    <row r="16" spans="1:6" x14ac:dyDescent="0.25">
      <c r="D16">
        <f t="shared" si="2"/>
        <v>10</v>
      </c>
      <c r="E16">
        <f t="shared" si="0"/>
        <v>6.6666666666666666E-2</v>
      </c>
      <c r="F16">
        <f t="shared" si="1"/>
        <v>0.99997574897996522</v>
      </c>
    </row>
    <row r="17" spans="4:6" x14ac:dyDescent="0.25">
      <c r="D17">
        <f t="shared" si="2"/>
        <v>11</v>
      </c>
      <c r="E17">
        <f t="shared" si="0"/>
        <v>7.3333333333333334E-2</v>
      </c>
      <c r="F17">
        <f t="shared" si="1"/>
        <v>0.99996449448117808</v>
      </c>
    </row>
    <row r="18" spans="4:6" x14ac:dyDescent="0.25">
      <c r="D18">
        <f t="shared" si="2"/>
        <v>12</v>
      </c>
      <c r="E18">
        <f t="shared" si="0"/>
        <v>0.08</v>
      </c>
      <c r="F18">
        <f t="shared" si="1"/>
        <v>0.99994971439408642</v>
      </c>
    </row>
    <row r="19" spans="4:6" x14ac:dyDescent="0.25">
      <c r="D19">
        <f t="shared" si="2"/>
        <v>13</v>
      </c>
      <c r="E19">
        <f t="shared" si="0"/>
        <v>8.666666666666667E-2</v>
      </c>
      <c r="F19">
        <f t="shared" si="1"/>
        <v>0.99993073977924152</v>
      </c>
    </row>
    <row r="20" spans="4:6" x14ac:dyDescent="0.25">
      <c r="D20">
        <f t="shared" si="2"/>
        <v>14</v>
      </c>
      <c r="E20">
        <f t="shared" si="0"/>
        <v>9.3333333333333338E-2</v>
      </c>
      <c r="F20">
        <f t="shared" si="1"/>
        <v>0.99990684370099281</v>
      </c>
    </row>
    <row r="21" spans="4:6" x14ac:dyDescent="0.25">
      <c r="D21">
        <f t="shared" si="2"/>
        <v>15</v>
      </c>
      <c r="E21">
        <f t="shared" si="0"/>
        <v>0.1</v>
      </c>
      <c r="F21">
        <f t="shared" si="1"/>
        <v>0.99987724130523192</v>
      </c>
    </row>
    <row r="22" spans="4:6" x14ac:dyDescent="0.25">
      <c r="D22">
        <f t="shared" si="2"/>
        <v>16</v>
      </c>
      <c r="E22">
        <f t="shared" si="0"/>
        <v>0.10666666666666667</v>
      </c>
      <c r="F22">
        <f t="shared" si="1"/>
        <v>0.99984108991718357</v>
      </c>
    </row>
    <row r="23" spans="4:6" x14ac:dyDescent="0.25">
      <c r="D23">
        <f t="shared" si="2"/>
        <v>17</v>
      </c>
      <c r="E23">
        <f t="shared" si="0"/>
        <v>0.11333333333333333</v>
      </c>
      <c r="F23">
        <f t="shared" si="1"/>
        <v>0.99979748916242406</v>
      </c>
    </row>
    <row r="24" spans="4:6" x14ac:dyDescent="0.25">
      <c r="D24">
        <f t="shared" si="2"/>
        <v>18</v>
      </c>
      <c r="E24">
        <f t="shared" si="0"/>
        <v>0.12</v>
      </c>
      <c r="F24">
        <f t="shared" si="1"/>
        <v>0.99974548111452322</v>
      </c>
    </row>
    <row r="25" spans="4:6" x14ac:dyDescent="0.25">
      <c r="D25">
        <f t="shared" si="2"/>
        <v>19</v>
      </c>
      <c r="E25">
        <f t="shared" si="0"/>
        <v>0.12666666666666668</v>
      </c>
      <c r="F25">
        <f t="shared" si="1"/>
        <v>0.99968405047293685</v>
      </c>
    </row>
    <row r="26" spans="4:6" x14ac:dyDescent="0.25">
      <c r="D26">
        <f t="shared" si="2"/>
        <v>20</v>
      </c>
      <c r="E26">
        <f t="shared" si="0"/>
        <v>0.13333333333333333</v>
      </c>
      <c r="F26">
        <f t="shared" si="1"/>
        <v>0.99961212477499028</v>
      </c>
    </row>
    <row r="27" spans="4:6" x14ac:dyDescent="0.25">
      <c r="D27">
        <f t="shared" si="2"/>
        <v>21</v>
      </c>
      <c r="E27">
        <f t="shared" si="0"/>
        <v>0.14000000000000001</v>
      </c>
      <c r="F27">
        <f t="shared" si="1"/>
        <v>0.99952857464600664</v>
      </c>
    </row>
    <row r="28" spans="4:6" x14ac:dyDescent="0.25">
      <c r="D28">
        <f t="shared" si="2"/>
        <v>22</v>
      </c>
      <c r="E28">
        <f t="shared" si="0"/>
        <v>0.14666666666666667</v>
      </c>
      <c r="F28">
        <f t="shared" si="1"/>
        <v>0.99943221409184646</v>
      </c>
    </row>
    <row r="29" spans="4:6" x14ac:dyDescent="0.25">
      <c r="D29">
        <f t="shared" si="2"/>
        <v>23</v>
      </c>
      <c r="E29">
        <f t="shared" si="0"/>
        <v>0.15333333333333332</v>
      </c>
      <c r="F29">
        <f t="shared" si="1"/>
        <v>0.99932180083831446</v>
      </c>
    </row>
    <row r="30" spans="4:6" x14ac:dyDescent="0.25">
      <c r="D30">
        <f t="shared" si="2"/>
        <v>24</v>
      </c>
      <c r="E30">
        <f t="shared" si="0"/>
        <v>0.16</v>
      </c>
      <c r="F30">
        <f t="shared" si="1"/>
        <v>0.99919603672209256</v>
      </c>
    </row>
    <row r="31" spans="4:6" x14ac:dyDescent="0.25">
      <c r="D31">
        <f t="shared" si="2"/>
        <v>25</v>
      </c>
      <c r="E31">
        <f t="shared" si="0"/>
        <v>0.16666666666666666</v>
      </c>
      <c r="F31">
        <f t="shared" si="1"/>
        <v>0.99905356813803081</v>
      </c>
    </row>
    <row r="32" spans="4:6" x14ac:dyDescent="0.25">
      <c r="D32">
        <f t="shared" si="2"/>
        <v>26</v>
      </c>
      <c r="E32">
        <f t="shared" si="0"/>
        <v>0.17333333333333334</v>
      </c>
      <c r="F32">
        <f t="shared" si="1"/>
        <v>0.99889298654780645</v>
      </c>
    </row>
    <row r="33" spans="4:6" x14ac:dyDescent="0.25">
      <c r="D33">
        <f t="shared" si="2"/>
        <v>27</v>
      </c>
      <c r="E33">
        <f t="shared" si="0"/>
        <v>0.18</v>
      </c>
      <c r="F33">
        <f t="shared" si="1"/>
        <v>0.99871282905511294</v>
      </c>
    </row>
    <row r="34" spans="4:6" x14ac:dyDescent="0.25">
      <c r="D34">
        <f t="shared" si="2"/>
        <v>28</v>
      </c>
      <c r="E34">
        <f t="shared" si="0"/>
        <v>0.18666666666666668</v>
      </c>
      <c r="F34">
        <f t="shared" si="1"/>
        <v>0.99851157905268895</v>
      </c>
    </row>
    <row r="35" spans="4:6" x14ac:dyDescent="0.25">
      <c r="D35">
        <f t="shared" si="2"/>
        <v>29</v>
      </c>
      <c r="E35">
        <f t="shared" si="0"/>
        <v>0.19333333333333333</v>
      </c>
      <c r="F35">
        <f t="shared" si="1"/>
        <v>0.99828766694662485</v>
      </c>
    </row>
    <row r="36" spans="4:6" x14ac:dyDescent="0.25">
      <c r="D36">
        <f t="shared" si="2"/>
        <v>30</v>
      </c>
      <c r="E36">
        <f t="shared" si="0"/>
        <v>0.2</v>
      </c>
      <c r="F36">
        <f t="shared" si="1"/>
        <v>0.99803947096349288</v>
      </c>
    </row>
    <row r="37" spans="4:6" x14ac:dyDescent="0.25">
      <c r="D37">
        <f t="shared" si="2"/>
        <v>31</v>
      </c>
      <c r="E37">
        <f t="shared" si="0"/>
        <v>0.20666666666666667</v>
      </c>
      <c r="F37">
        <f t="shared" si="1"/>
        <v>0.99776531804593904</v>
      </c>
    </row>
    <row r="38" spans="4:6" x14ac:dyDescent="0.25">
      <c r="D38">
        <f t="shared" si="2"/>
        <v>32</v>
      </c>
      <c r="E38">
        <f t="shared" si="0"/>
        <v>0.21333333333333335</v>
      </c>
      <c r="F38">
        <f t="shared" si="1"/>
        <v>0.99746348484244141</v>
      </c>
    </row>
    <row r="39" spans="4:6" x14ac:dyDescent="0.25">
      <c r="D39">
        <f t="shared" si="2"/>
        <v>33</v>
      </c>
      <c r="E39">
        <f t="shared" si="0"/>
        <v>0.22</v>
      </c>
      <c r="F39">
        <f t="shared" si="1"/>
        <v>0.99713219879698423</v>
      </c>
    </row>
    <row r="40" spans="4:6" x14ac:dyDescent="0.25">
      <c r="D40">
        <f t="shared" si="2"/>
        <v>34</v>
      </c>
      <c r="E40">
        <f t="shared" si="0"/>
        <v>0.22666666666666666</v>
      </c>
      <c r="F40">
        <f t="shared" si="1"/>
        <v>0.99676963934441354</v>
      </c>
    </row>
    <row r="41" spans="4:6" x14ac:dyDescent="0.25">
      <c r="D41">
        <f t="shared" si="2"/>
        <v>35</v>
      </c>
      <c r="E41">
        <f t="shared" si="0"/>
        <v>0.23333333333333334</v>
      </c>
      <c r="F41">
        <f t="shared" si="1"/>
        <v>0.99637393921723105</v>
      </c>
    </row>
    <row r="42" spans="4:6" x14ac:dyDescent="0.25">
      <c r="D42">
        <f t="shared" si="2"/>
        <v>36</v>
      </c>
      <c r="E42">
        <f t="shared" si="0"/>
        <v>0.24</v>
      </c>
      <c r="F42">
        <f t="shared" si="1"/>
        <v>0.99594318586953678</v>
      </c>
    </row>
    <row r="43" spans="4:6" x14ac:dyDescent="0.25">
      <c r="D43">
        <f t="shared" si="2"/>
        <v>37</v>
      </c>
      <c r="E43">
        <f t="shared" si="0"/>
        <v>0.24666666666666667</v>
      </c>
      <c r="F43">
        <f t="shared" si="1"/>
        <v>0.99547542302375536</v>
      </c>
    </row>
    <row r="44" spans="4:6" x14ac:dyDescent="0.25">
      <c r="D44">
        <f t="shared" si="2"/>
        <v>38</v>
      </c>
      <c r="E44">
        <f t="shared" si="0"/>
        <v>0.25333333333333335</v>
      </c>
      <c r="F44">
        <f t="shared" si="1"/>
        <v>0.99496865234566922</v>
      </c>
    </row>
    <row r="45" spans="4:6" x14ac:dyDescent="0.25">
      <c r="D45">
        <f t="shared" si="2"/>
        <v>39</v>
      </c>
      <c r="E45">
        <f t="shared" si="0"/>
        <v>0.26</v>
      </c>
      <c r="F45">
        <f t="shared" si="1"/>
        <v>0.99442083525312874</v>
      </c>
    </row>
    <row r="46" spans="4:6" x14ac:dyDescent="0.25">
      <c r="D46">
        <f t="shared" si="2"/>
        <v>40</v>
      </c>
      <c r="E46">
        <f t="shared" si="0"/>
        <v>0.26666666666666666</v>
      </c>
      <c r="F46">
        <f t="shared" si="1"/>
        <v>0.99382989486361539</v>
      </c>
    </row>
    <row r="47" spans="4:6" x14ac:dyDescent="0.25">
      <c r="D47">
        <f t="shared" si="2"/>
        <v>41</v>
      </c>
      <c r="E47">
        <f t="shared" si="0"/>
        <v>0.27333333333333332</v>
      </c>
      <c r="F47">
        <f t="shared" si="1"/>
        <v>0.99319371808559997</v>
      </c>
    </row>
    <row r="48" spans="4:6" x14ac:dyDescent="0.25">
      <c r="D48">
        <f t="shared" si="2"/>
        <v>42</v>
      </c>
      <c r="E48">
        <f t="shared" si="0"/>
        <v>0.28000000000000003</v>
      </c>
      <c r="F48">
        <f t="shared" si="1"/>
        <v>0.99251015785835173</v>
      </c>
    </row>
    <row r="49" spans="4:6" x14ac:dyDescent="0.25">
      <c r="D49">
        <f t="shared" si="2"/>
        <v>43</v>
      </c>
      <c r="E49">
        <f t="shared" si="0"/>
        <v>0.28666666666666668</v>
      </c>
      <c r="F49">
        <f t="shared" si="1"/>
        <v>0.99177703554452534</v>
      </c>
    </row>
    <row r="50" spans="4:6" x14ac:dyDescent="0.25">
      <c r="D50">
        <f t="shared" si="2"/>
        <v>44</v>
      </c>
      <c r="E50">
        <f t="shared" si="0"/>
        <v>0.29333333333333333</v>
      </c>
      <c r="F50">
        <f t="shared" si="1"/>
        <v>0.99099214347946962</v>
      </c>
    </row>
    <row r="51" spans="4:6" x14ac:dyDescent="0.25">
      <c r="D51">
        <f t="shared" si="2"/>
        <v>45</v>
      </c>
      <c r="E51">
        <f t="shared" si="0"/>
        <v>0.3</v>
      </c>
      <c r="F51">
        <f t="shared" si="1"/>
        <v>0.99015324768077062</v>
      </c>
    </row>
    <row r="52" spans="4:6" x14ac:dyDescent="0.25">
      <c r="D52">
        <f t="shared" si="2"/>
        <v>46</v>
      </c>
      <c r="E52">
        <f t="shared" si="0"/>
        <v>0.30666666666666664</v>
      </c>
      <c r="F52">
        <f t="shared" si="1"/>
        <v>0.98925809072105098</v>
      </c>
    </row>
    <row r="53" spans="4:6" x14ac:dyDescent="0.25">
      <c r="D53">
        <f t="shared" si="2"/>
        <v>47</v>
      </c>
      <c r="E53">
        <f t="shared" si="0"/>
        <v>0.31333333333333335</v>
      </c>
      <c r="F53">
        <f t="shared" si="1"/>
        <v>0.98830439476650478</v>
      </c>
    </row>
    <row r="54" spans="4:6" x14ac:dyDescent="0.25">
      <c r="D54">
        <f t="shared" si="2"/>
        <v>48</v>
      </c>
      <c r="E54">
        <f t="shared" si="0"/>
        <v>0.32</v>
      </c>
      <c r="F54">
        <f t="shared" si="1"/>
        <v>0.98728986478305403</v>
      </c>
    </row>
    <row r="55" spans="4:6" x14ac:dyDescent="0.25">
      <c r="D55">
        <f t="shared" si="2"/>
        <v>49</v>
      </c>
      <c r="E55">
        <f t="shared" si="0"/>
        <v>0.32666666666666666</v>
      </c>
      <c r="F55">
        <f t="shared" si="1"/>
        <v>0.98621219191134479</v>
      </c>
    </row>
    <row r="56" spans="4:6" x14ac:dyDescent="0.25">
      <c r="D56">
        <f t="shared" si="2"/>
        <v>50</v>
      </c>
      <c r="E56">
        <f t="shared" si="0"/>
        <v>0.33333333333333331</v>
      </c>
      <c r="F56">
        <f t="shared" si="1"/>
        <v>0.98506905701109948</v>
      </c>
    </row>
    <row r="57" spans="4:6" x14ac:dyDescent="0.25">
      <c r="D57">
        <f t="shared" si="2"/>
        <v>51</v>
      </c>
      <c r="E57">
        <f t="shared" si="0"/>
        <v>0.34</v>
      </c>
      <c r="F57">
        <f t="shared" si="1"/>
        <v>0.9838581343745666</v>
      </c>
    </row>
    <row r="58" spans="4:6" x14ac:dyDescent="0.25">
      <c r="D58">
        <f t="shared" si="2"/>
        <v>52</v>
      </c>
      <c r="E58">
        <f t="shared" si="0"/>
        <v>0.34666666666666668</v>
      </c>
      <c r="F58">
        <f t="shared" si="1"/>
        <v>0.98257709560797613</v>
      </c>
    </row>
    <row r="59" spans="4:6" x14ac:dyDescent="0.25">
      <c r="D59">
        <f t="shared" si="2"/>
        <v>53</v>
      </c>
      <c r="E59">
        <f t="shared" si="0"/>
        <v>0.35333333333333333</v>
      </c>
      <c r="F59">
        <f t="shared" si="1"/>
        <v>0.98122361367904032</v>
      </c>
    </row>
    <row r="60" spans="4:6" x14ac:dyDescent="0.25">
      <c r="D60">
        <f t="shared" si="2"/>
        <v>54</v>
      </c>
      <c r="E60">
        <f t="shared" si="0"/>
        <v>0.36</v>
      </c>
      <c r="F60">
        <f t="shared" si="1"/>
        <v>0.97979536712758952</v>
      </c>
    </row>
    <row r="61" spans="4:6" x14ac:dyDescent="0.25">
      <c r="D61">
        <f t="shared" si="2"/>
        <v>55</v>
      </c>
      <c r="E61">
        <f t="shared" si="0"/>
        <v>0.36666666666666664</v>
      </c>
      <c r="F61">
        <f t="shared" si="1"/>
        <v>0.97829004443545686</v>
      </c>
    </row>
    <row r="62" spans="4:6" x14ac:dyDescent="0.25">
      <c r="D62">
        <f t="shared" si="2"/>
        <v>56</v>
      </c>
      <c r="E62">
        <f t="shared" si="0"/>
        <v>0.37333333333333335</v>
      </c>
      <c r="F62">
        <f t="shared" si="1"/>
        <v>0.97670534855068625</v>
      </c>
    </row>
    <row r="63" spans="4:6" x14ac:dyDescent="0.25">
      <c r="D63">
        <f t="shared" si="2"/>
        <v>57</v>
      </c>
      <c r="E63">
        <f t="shared" si="0"/>
        <v>0.38</v>
      </c>
      <c r="F63">
        <f t="shared" si="1"/>
        <v>0.97503900156006229</v>
      </c>
    </row>
    <row r="64" spans="4:6" x14ac:dyDescent="0.25">
      <c r="D64">
        <f t="shared" si="2"/>
        <v>58</v>
      </c>
      <c r="E64">
        <f t="shared" si="0"/>
        <v>0.38666666666666666</v>
      </c>
      <c r="F64">
        <f t="shared" si="1"/>
        <v>0.97328874950284638</v>
      </c>
    </row>
    <row r="65" spans="4:6" x14ac:dyDescent="0.25">
      <c r="D65">
        <f t="shared" si="2"/>
        <v>59</v>
      </c>
      <c r="E65">
        <f t="shared" si="0"/>
        <v>0.39333333333333331</v>
      </c>
      <c r="F65">
        <f t="shared" si="1"/>
        <v>0.971452367317443</v>
      </c>
    </row>
    <row r="66" spans="4:6" x14ac:dyDescent="0.25">
      <c r="D66">
        <f t="shared" si="2"/>
        <v>60</v>
      </c>
      <c r="E66">
        <f t="shared" si="0"/>
        <v>0.4</v>
      </c>
      <c r="F66">
        <f t="shared" si="1"/>
        <v>0.96952766391155876</v>
      </c>
    </row>
    <row r="67" spans="4:6" x14ac:dyDescent="0.25">
      <c r="D67">
        <f t="shared" ref="D67:D130" si="3">+D66+1</f>
        <v>61</v>
      </c>
      <c r="E67">
        <f t="shared" si="0"/>
        <v>0.40666666666666668</v>
      </c>
      <c r="F67">
        <f t="shared" si="1"/>
        <v>0.96751248734520001</v>
      </c>
    </row>
    <row r="68" spans="4:6" x14ac:dyDescent="0.25">
      <c r="D68">
        <f t="shared" si="3"/>
        <v>62</v>
      </c>
      <c r="E68">
        <f t="shared" si="0"/>
        <v>0.41333333333333333</v>
      </c>
      <c r="F68">
        <f t="shared" si="1"/>
        <v>0.96540473011465389</v>
      </c>
    </row>
    <row r="69" spans="4:6" x14ac:dyDescent="0.25">
      <c r="D69">
        <f t="shared" si="3"/>
        <v>63</v>
      </c>
      <c r="E69">
        <f t="shared" si="0"/>
        <v>0.42</v>
      </c>
      <c r="F69">
        <f t="shared" si="1"/>
        <v>0.96320233452437987</v>
      </c>
    </row>
    <row r="70" spans="4:6" x14ac:dyDescent="0.25">
      <c r="D70">
        <f t="shared" si="3"/>
        <v>64</v>
      </c>
      <c r="E70">
        <f t="shared" si="0"/>
        <v>0.42666666666666669</v>
      </c>
      <c r="F70">
        <f t="shared" si="1"/>
        <v>0.96090329813252451</v>
      </c>
    </row>
    <row r="71" spans="4:6" x14ac:dyDescent="0.25">
      <c r="D71">
        <f t="shared" si="3"/>
        <v>65</v>
      </c>
      <c r="E71">
        <f t="shared" ref="E71:E134" si="4">+D71/$B$5</f>
        <v>0.43333333333333335</v>
      </c>
      <c r="F71">
        <f t="shared" ref="F71:F134" si="5" xml:space="preserve"> (1 / (1 + (E71 /$B$7) ^$B$6))</f>
        <v>0.95850567925457397</v>
      </c>
    </row>
    <row r="72" spans="4:6" x14ac:dyDescent="0.25">
      <c r="D72">
        <f t="shared" si="3"/>
        <v>66</v>
      </c>
      <c r="E72">
        <f t="shared" si="4"/>
        <v>0.44</v>
      </c>
      <c r="F72">
        <f t="shared" si="5"/>
        <v>0.95600760250849304</v>
      </c>
    </row>
    <row r="73" spans="4:6" x14ac:dyDescent="0.25">
      <c r="D73">
        <f t="shared" si="3"/>
        <v>67</v>
      </c>
      <c r="E73">
        <f t="shared" si="4"/>
        <v>0.44666666666666666</v>
      </c>
      <c r="F73">
        <f t="shared" si="5"/>
        <v>0.9534072643835555</v>
      </c>
    </row>
    <row r="74" spans="4:6" x14ac:dyDescent="0.25">
      <c r="D74">
        <f t="shared" si="3"/>
        <v>68</v>
      </c>
      <c r="E74">
        <f t="shared" si="4"/>
        <v>0.45333333333333331</v>
      </c>
      <c r="F74">
        <f t="shared" si="5"/>
        <v>0.95070293881398626</v>
      </c>
    </row>
    <row r="75" spans="4:6" x14ac:dyDescent="0.25">
      <c r="D75">
        <f t="shared" si="3"/>
        <v>69</v>
      </c>
      <c r="E75">
        <f t="shared" si="4"/>
        <v>0.46</v>
      </c>
      <c r="F75">
        <f t="shared" si="5"/>
        <v>0.94789298273750577</v>
      </c>
    </row>
    <row r="76" spans="4:6" x14ac:dyDescent="0.25">
      <c r="D76">
        <f t="shared" si="3"/>
        <v>70</v>
      </c>
      <c r="E76">
        <f t="shared" si="4"/>
        <v>0.46666666666666667</v>
      </c>
      <c r="F76">
        <f t="shared" si="5"/>
        <v>0.94497584161791015</v>
      </c>
    </row>
    <row r="77" spans="4:6" x14ac:dyDescent="0.25">
      <c r="D77">
        <f t="shared" si="3"/>
        <v>71</v>
      </c>
      <c r="E77">
        <f t="shared" si="4"/>
        <v>0.47333333333333333</v>
      </c>
      <c r="F77">
        <f t="shared" si="5"/>
        <v>0.94195005490994343</v>
      </c>
    </row>
    <row r="78" spans="4:6" x14ac:dyDescent="0.25">
      <c r="D78">
        <f t="shared" si="3"/>
        <v>72</v>
      </c>
      <c r="E78">
        <f t="shared" si="4"/>
        <v>0.48</v>
      </c>
      <c r="F78">
        <f t="shared" si="5"/>
        <v>0.93881426144394564</v>
      </c>
    </row>
    <row r="79" spans="4:6" x14ac:dyDescent="0.25">
      <c r="D79">
        <f t="shared" si="3"/>
        <v>73</v>
      </c>
      <c r="E79">
        <f t="shared" si="4"/>
        <v>0.48666666666666669</v>
      </c>
      <c r="F79">
        <f t="shared" si="5"/>
        <v>0.93556720470708687</v>
      </c>
    </row>
    <row r="80" spans="4:6" x14ac:dyDescent="0.25">
      <c r="D80">
        <f t="shared" si="3"/>
        <v>74</v>
      </c>
      <c r="E80">
        <f t="shared" si="4"/>
        <v>0.49333333333333335</v>
      </c>
      <c r="F80">
        <f t="shared" si="5"/>
        <v>0.93220773799745127</v>
      </c>
    </row>
    <row r="81" spans="4:6" x14ac:dyDescent="0.25">
      <c r="D81">
        <f t="shared" si="3"/>
        <v>75</v>
      </c>
      <c r="E81">
        <f t="shared" si="4"/>
        <v>0.5</v>
      </c>
      <c r="F81">
        <f t="shared" si="5"/>
        <v>0.92873482942681418</v>
      </c>
    </row>
    <row r="82" spans="4:6" x14ac:dyDescent="0.25">
      <c r="D82">
        <f t="shared" si="3"/>
        <v>76</v>
      </c>
      <c r="E82">
        <f t="shared" si="4"/>
        <v>0.50666666666666671</v>
      </c>
      <c r="F82">
        <f t="shared" si="5"/>
        <v>0.92514756674768373</v>
      </c>
    </row>
    <row r="83" spans="4:6" x14ac:dyDescent="0.25">
      <c r="D83">
        <f t="shared" si="3"/>
        <v>77</v>
      </c>
      <c r="E83">
        <f t="shared" si="4"/>
        <v>0.51333333333333331</v>
      </c>
      <c r="F83">
        <f t="shared" si="5"/>
        <v>0.92144516198005177</v>
      </c>
    </row>
    <row r="84" spans="4:6" x14ac:dyDescent="0.25">
      <c r="D84">
        <f t="shared" si="3"/>
        <v>78</v>
      </c>
      <c r="E84">
        <f t="shared" si="4"/>
        <v>0.52</v>
      </c>
      <c r="F84">
        <f t="shared" si="5"/>
        <v>0.91762695581333964</v>
      </c>
    </row>
    <row r="85" spans="4:6" x14ac:dyDescent="0.25">
      <c r="D85">
        <f t="shared" si="3"/>
        <v>79</v>
      </c>
      <c r="E85">
        <f t="shared" si="4"/>
        <v>0.52666666666666662</v>
      </c>
      <c r="F85">
        <f t="shared" si="5"/>
        <v>0.91369242175922816</v>
      </c>
    </row>
    <row r="86" spans="4:6" x14ac:dyDescent="0.25">
      <c r="D86">
        <f t="shared" si="3"/>
        <v>80</v>
      </c>
      <c r="E86">
        <f t="shared" si="4"/>
        <v>0.53333333333333333</v>
      </c>
      <c r="F86">
        <f t="shared" si="5"/>
        <v>0.9096411700314454</v>
      </c>
    </row>
    <row r="87" spans="4:6" x14ac:dyDescent="0.25">
      <c r="D87">
        <f t="shared" si="3"/>
        <v>81</v>
      </c>
      <c r="E87">
        <f t="shared" si="4"/>
        <v>0.54</v>
      </c>
      <c r="F87">
        <f t="shared" si="5"/>
        <v>0.90547295112914827</v>
      </c>
    </row>
    <row r="88" spans="4:6" x14ac:dyDescent="0.25">
      <c r="D88">
        <f t="shared" si="3"/>
        <v>82</v>
      </c>
      <c r="E88">
        <f t="shared" si="4"/>
        <v>0.54666666666666663</v>
      </c>
      <c r="F88">
        <f t="shared" si="5"/>
        <v>0.90118765910127696</v>
      </c>
    </row>
    <row r="89" spans="4:6" x14ac:dyDescent="0.25">
      <c r="D89">
        <f t="shared" si="3"/>
        <v>83</v>
      </c>
      <c r="E89">
        <f t="shared" si="4"/>
        <v>0.55333333333333334</v>
      </c>
      <c r="F89">
        <f t="shared" si="5"/>
        <v>0.89678533447019404</v>
      </c>
    </row>
    <row r="90" spans="4:6" x14ac:dyDescent="0.25">
      <c r="D90">
        <f t="shared" si="3"/>
        <v>84</v>
      </c>
      <c r="E90">
        <f t="shared" si="4"/>
        <v>0.56000000000000005</v>
      </c>
      <c r="F90">
        <f t="shared" si="5"/>
        <v>0.89226616679403858</v>
      </c>
    </row>
    <row r="91" spans="4:6" x14ac:dyDescent="0.25">
      <c r="D91">
        <f t="shared" si="3"/>
        <v>85</v>
      </c>
      <c r="E91">
        <f t="shared" si="4"/>
        <v>0.56666666666666665</v>
      </c>
      <c r="F91">
        <f t="shared" si="5"/>
        <v>0.88763049684851691</v>
      </c>
    </row>
    <row r="92" spans="4:6" x14ac:dyDescent="0.25">
      <c r="D92">
        <f t="shared" si="3"/>
        <v>86</v>
      </c>
      <c r="E92">
        <f t="shared" si="4"/>
        <v>0.57333333333333336</v>
      </c>
      <c r="F92">
        <f t="shared" si="5"/>
        <v>0.88287881841033167</v>
      </c>
    </row>
    <row r="93" spans="4:6" x14ac:dyDescent="0.25">
      <c r="D93">
        <f t="shared" si="3"/>
        <v>87</v>
      </c>
      <c r="E93">
        <f t="shared" si="4"/>
        <v>0.57999999999999996</v>
      </c>
      <c r="F93">
        <f t="shared" si="5"/>
        <v>0.87801177962610266</v>
      </c>
    </row>
    <row r="94" spans="4:6" x14ac:dyDescent="0.25">
      <c r="D94">
        <f t="shared" si="3"/>
        <v>88</v>
      </c>
      <c r="E94">
        <f t="shared" si="4"/>
        <v>0.58666666666666667</v>
      </c>
      <c r="F94">
        <f t="shared" si="5"/>
        <v>0.8730301839524337</v>
      </c>
    </row>
    <row r="95" spans="4:6" x14ac:dyDescent="0.25">
      <c r="D95">
        <f t="shared" si="3"/>
        <v>89</v>
      </c>
      <c r="E95">
        <f t="shared" si="4"/>
        <v>0.59333333333333338</v>
      </c>
      <c r="F95">
        <f t="shared" si="5"/>
        <v>0.86793499065475377</v>
      </c>
    </row>
    <row r="96" spans="4:6" x14ac:dyDescent="0.25">
      <c r="D96">
        <f t="shared" si="3"/>
        <v>90</v>
      </c>
      <c r="E96">
        <f t="shared" si="4"/>
        <v>0.6</v>
      </c>
      <c r="F96">
        <f t="shared" si="5"/>
        <v>0.86272731485465759</v>
      </c>
    </row>
    <row r="97" spans="4:6" x14ac:dyDescent="0.25">
      <c r="D97">
        <f t="shared" si="3"/>
        <v>91</v>
      </c>
      <c r="E97">
        <f t="shared" si="4"/>
        <v>0.60666666666666669</v>
      </c>
      <c r="F97">
        <f t="shared" si="5"/>
        <v>0.85740842711770315</v>
      </c>
    </row>
    <row r="98" spans="4:6" x14ac:dyDescent="0.25">
      <c r="D98">
        <f t="shared" si="3"/>
        <v>92</v>
      </c>
      <c r="E98">
        <f t="shared" si="4"/>
        <v>0.61333333333333329</v>
      </c>
      <c r="F98">
        <f t="shared" si="5"/>
        <v>0.85197975257596292</v>
      </c>
    </row>
    <row r="99" spans="4:6" x14ac:dyDescent="0.25">
      <c r="D99">
        <f t="shared" si="3"/>
        <v>93</v>
      </c>
      <c r="E99">
        <f t="shared" si="4"/>
        <v>0.62</v>
      </c>
      <c r="F99">
        <f t="shared" si="5"/>
        <v>0.84644286958204984</v>
      </c>
    </row>
    <row r="100" spans="4:6" x14ac:dyDescent="0.25">
      <c r="D100">
        <f t="shared" si="3"/>
        <v>94</v>
      </c>
      <c r="E100">
        <f t="shared" si="4"/>
        <v>0.62666666666666671</v>
      </c>
      <c r="F100">
        <f t="shared" si="5"/>
        <v>0.84079950789385205</v>
      </c>
    </row>
    <row r="101" spans="4:6" x14ac:dyDescent="0.25">
      <c r="D101">
        <f t="shared" si="3"/>
        <v>95</v>
      </c>
      <c r="E101">
        <f t="shared" si="4"/>
        <v>0.6333333333333333</v>
      </c>
      <c r="F101">
        <f t="shared" si="5"/>
        <v>0.83505154639175261</v>
      </c>
    </row>
    <row r="102" spans="4:6" x14ac:dyDescent="0.25">
      <c r="D102">
        <f t="shared" si="3"/>
        <v>96</v>
      </c>
      <c r="E102">
        <f t="shared" si="4"/>
        <v>0.64</v>
      </c>
      <c r="F102">
        <f t="shared" si="5"/>
        <v>0.82920101033270177</v>
      </c>
    </row>
    <row r="103" spans="4:6" x14ac:dyDescent="0.25">
      <c r="D103">
        <f t="shared" si="3"/>
        <v>97</v>
      </c>
      <c r="E103">
        <f t="shared" si="4"/>
        <v>0.64666666666666661</v>
      </c>
      <c r="F103">
        <f t="shared" si="5"/>
        <v>0.82325006814809754</v>
      </c>
    </row>
    <row r="104" spans="4:6" x14ac:dyDescent="0.25">
      <c r="D104">
        <f t="shared" si="3"/>
        <v>98</v>
      </c>
      <c r="E104">
        <f t="shared" si="4"/>
        <v>0.65333333333333332</v>
      </c>
      <c r="F104">
        <f t="shared" si="5"/>
        <v>0.81720102779500392</v>
      </c>
    </row>
    <row r="105" spans="4:6" x14ac:dyDescent="0.25">
      <c r="D105">
        <f t="shared" si="3"/>
        <v>99</v>
      </c>
      <c r="E105">
        <f t="shared" si="4"/>
        <v>0.66</v>
      </c>
      <c r="F105">
        <f t="shared" si="5"/>
        <v>0.81105633267277966</v>
      </c>
    </row>
    <row r="106" spans="4:6" x14ac:dyDescent="0.25">
      <c r="D106">
        <f t="shared" si="3"/>
        <v>100</v>
      </c>
      <c r="E106">
        <f t="shared" si="4"/>
        <v>0.66666666666666663</v>
      </c>
      <c r="F106">
        <f t="shared" si="5"/>
        <v>0.80481855711965877</v>
      </c>
    </row>
    <row r="107" spans="4:6" x14ac:dyDescent="0.25">
      <c r="D107">
        <f t="shared" si="3"/>
        <v>101</v>
      </c>
      <c r="E107">
        <f t="shared" si="4"/>
        <v>0.67333333333333334</v>
      </c>
      <c r="F107">
        <f t="shared" si="5"/>
        <v>0.79849040150621997</v>
      </c>
    </row>
    <row r="108" spans="4:6" x14ac:dyDescent="0.25">
      <c r="D108">
        <f t="shared" si="3"/>
        <v>102</v>
      </c>
      <c r="E108">
        <f t="shared" si="4"/>
        <v>0.68</v>
      </c>
      <c r="F108">
        <f t="shared" si="5"/>
        <v>0.79207468694497141</v>
      </c>
    </row>
    <row r="109" spans="4:6" x14ac:dyDescent="0.25">
      <c r="D109">
        <f t="shared" si="3"/>
        <v>103</v>
      </c>
      <c r="E109">
        <f t="shared" si="4"/>
        <v>0.68666666666666665</v>
      </c>
      <c r="F109">
        <f t="shared" si="5"/>
        <v>0.78557434963742645</v>
      </c>
    </row>
    <row r="110" spans="4:6" x14ac:dyDescent="0.25">
      <c r="D110">
        <f t="shared" si="3"/>
        <v>104</v>
      </c>
      <c r="E110">
        <f t="shared" si="4"/>
        <v>0.69333333333333336</v>
      </c>
      <c r="F110">
        <f t="shared" si="5"/>
        <v>0.77899243488207226</v>
      </c>
    </row>
    <row r="111" spans="4:6" x14ac:dyDescent="0.25">
      <c r="D111">
        <f t="shared" si="3"/>
        <v>105</v>
      </c>
      <c r="E111">
        <f t="shared" si="4"/>
        <v>0.7</v>
      </c>
      <c r="F111">
        <f t="shared" si="5"/>
        <v>0.77233209076847398</v>
      </c>
    </row>
    <row r="112" spans="4:6" x14ac:dyDescent="0.25">
      <c r="D112">
        <f t="shared" si="3"/>
        <v>106</v>
      </c>
      <c r="E112">
        <f t="shared" si="4"/>
        <v>0.70666666666666667</v>
      </c>
      <c r="F112">
        <f t="shared" si="5"/>
        <v>0.76559656158442646</v>
      </c>
    </row>
    <row r="113" spans="4:6" x14ac:dyDescent="0.25">
      <c r="D113">
        <f t="shared" si="3"/>
        <v>107</v>
      </c>
      <c r="E113">
        <f t="shared" si="4"/>
        <v>0.71333333333333337</v>
      </c>
      <c r="F113">
        <f t="shared" si="5"/>
        <v>0.7587891809645434</v>
      </c>
    </row>
    <row r="114" spans="4:6" x14ac:dyDescent="0.25">
      <c r="D114">
        <f t="shared" si="3"/>
        <v>108</v>
      </c>
      <c r="E114">
        <f t="shared" si="4"/>
        <v>0.72</v>
      </c>
      <c r="F114">
        <f t="shared" si="5"/>
        <v>0.7519133648099362</v>
      </c>
    </row>
    <row r="115" spans="4:6" x14ac:dyDescent="0.25">
      <c r="D115">
        <f t="shared" si="3"/>
        <v>109</v>
      </c>
      <c r="E115">
        <f t="shared" si="4"/>
        <v>0.72666666666666668</v>
      </c>
      <c r="F115">
        <f t="shared" si="5"/>
        <v>0.74497260400968635</v>
      </c>
    </row>
    <row r="116" spans="4:6" x14ac:dyDescent="0.25">
      <c r="D116">
        <f t="shared" si="3"/>
        <v>110</v>
      </c>
      <c r="E116">
        <f t="shared" si="4"/>
        <v>0.73333333333333328</v>
      </c>
      <c r="F116">
        <f t="shared" si="5"/>
        <v>0.73797045699564257</v>
      </c>
    </row>
    <row r="117" spans="4:6" x14ac:dyDescent="0.25">
      <c r="D117">
        <f t="shared" si="3"/>
        <v>111</v>
      </c>
      <c r="E117">
        <f t="shared" si="4"/>
        <v>0.74</v>
      </c>
      <c r="F117">
        <f t="shared" si="5"/>
        <v>0.73091054216266604</v>
      </c>
    </row>
    <row r="118" spans="4:6" x14ac:dyDescent="0.25">
      <c r="D118">
        <f t="shared" si="3"/>
        <v>112</v>
      </c>
      <c r="E118">
        <f t="shared" si="4"/>
        <v>0.7466666666666667</v>
      </c>
      <c r="F118">
        <f t="shared" si="5"/>
        <v>0.72379653018681622</v>
      </c>
    </row>
    <row r="119" spans="4:6" x14ac:dyDescent="0.25">
      <c r="D119">
        <f t="shared" si="3"/>
        <v>113</v>
      </c>
      <c r="E119">
        <f t="shared" si="4"/>
        <v>0.7533333333333333</v>
      </c>
      <c r="F119">
        <f t="shared" si="5"/>
        <v>0.71663213627409883</v>
      </c>
    </row>
    <row r="120" spans="4:6" x14ac:dyDescent="0.25">
      <c r="D120">
        <f t="shared" si="3"/>
        <v>114</v>
      </c>
      <c r="E120">
        <f t="shared" si="4"/>
        <v>0.76</v>
      </c>
      <c r="F120">
        <f t="shared" si="5"/>
        <v>0.7094211123723041</v>
      </c>
    </row>
    <row r="121" spans="4:6" x14ac:dyDescent="0.25">
      <c r="D121">
        <f t="shared" si="3"/>
        <v>115</v>
      </c>
      <c r="E121">
        <f t="shared" si="4"/>
        <v>0.76666666666666672</v>
      </c>
      <c r="F121">
        <f t="shared" si="5"/>
        <v>0.70216723937814163</v>
      </c>
    </row>
    <row r="122" spans="4:6" x14ac:dyDescent="0.25">
      <c r="D122">
        <f t="shared" si="3"/>
        <v>116</v>
      </c>
      <c r="E122">
        <f t="shared" si="4"/>
        <v>0.77333333333333332</v>
      </c>
      <c r="F122">
        <f t="shared" si="5"/>
        <v>0.69487431937134003</v>
      </c>
    </row>
    <row r="123" spans="4:6" x14ac:dyDescent="0.25">
      <c r="D123">
        <f t="shared" si="3"/>
        <v>117</v>
      </c>
      <c r="E123">
        <f t="shared" si="4"/>
        <v>0.78</v>
      </c>
      <c r="F123">
        <f t="shared" si="5"/>
        <v>0.68754616790663614</v>
      </c>
    </row>
    <row r="124" spans="4:6" x14ac:dyDescent="0.25">
      <c r="D124">
        <f t="shared" si="3"/>
        <v>118</v>
      </c>
      <c r="E124">
        <f t="shared" si="4"/>
        <v>0.78666666666666663</v>
      </c>
      <c r="F124">
        <f t="shared" si="5"/>
        <v>0.68018660639363482</v>
      </c>
    </row>
    <row r="125" spans="4:6" x14ac:dyDescent="0.25">
      <c r="D125">
        <f t="shared" si="3"/>
        <v>119</v>
      </c>
      <c r="E125">
        <f t="shared" si="4"/>
        <v>0.79333333333333333</v>
      </c>
      <c r="F125">
        <f t="shared" si="5"/>
        <v>0.67279945459339674</v>
      </c>
    </row>
    <row r="126" spans="4:6" x14ac:dyDescent="0.25">
      <c r="D126">
        <f t="shared" si="3"/>
        <v>120</v>
      </c>
      <c r="E126">
        <f t="shared" si="4"/>
        <v>0.8</v>
      </c>
      <c r="F126">
        <f t="shared" si="5"/>
        <v>0.66538852325931663</v>
      </c>
    </row>
    <row r="127" spans="4:6" x14ac:dyDescent="0.25">
      <c r="D127">
        <f t="shared" si="3"/>
        <v>121</v>
      </c>
      <c r="E127">
        <f t="shared" si="4"/>
        <v>0.80666666666666664</v>
      </c>
      <c r="F127">
        <f t="shared" si="5"/>
        <v>0.65795760694840777</v>
      </c>
    </row>
    <row r="128" spans="4:6" x14ac:dyDescent="0.25">
      <c r="D128">
        <f t="shared" si="3"/>
        <v>122</v>
      </c>
      <c r="E128">
        <f t="shared" si="4"/>
        <v>0.81333333333333335</v>
      </c>
      <c r="F128">
        <f t="shared" si="5"/>
        <v>0.6505104770275244</v>
      </c>
    </row>
    <row r="129" spans="4:6" x14ac:dyDescent="0.25">
      <c r="D129">
        <f t="shared" si="3"/>
        <v>123</v>
      </c>
      <c r="E129">
        <f t="shared" si="4"/>
        <v>0.82</v>
      </c>
      <c r="F129">
        <f t="shared" si="5"/>
        <v>0.64305087489735835</v>
      </c>
    </row>
    <row r="130" spans="4:6" x14ac:dyDescent="0.25">
      <c r="D130">
        <f t="shared" si="3"/>
        <v>124</v>
      </c>
      <c r="E130">
        <f t="shared" si="4"/>
        <v>0.82666666666666666</v>
      </c>
      <c r="F130">
        <f t="shared" si="5"/>
        <v>0.63558250545523054</v>
      </c>
    </row>
    <row r="131" spans="4:6" x14ac:dyDescent="0.25">
      <c r="D131">
        <f t="shared" ref="D131:D194" si="6">+D130+1</f>
        <v>125</v>
      </c>
      <c r="E131">
        <f t="shared" si="4"/>
        <v>0.83333333333333337</v>
      </c>
      <c r="F131">
        <f t="shared" si="5"/>
        <v>0.62810903081583769</v>
      </c>
    </row>
    <row r="132" spans="4:6" x14ac:dyDescent="0.25">
      <c r="D132">
        <f t="shared" si="6"/>
        <v>126</v>
      </c>
      <c r="E132">
        <f t="shared" si="4"/>
        <v>0.84</v>
      </c>
      <c r="F132">
        <f t="shared" si="5"/>
        <v>0.62063406430714707</v>
      </c>
    </row>
    <row r="133" spans="4:6" x14ac:dyDescent="0.25">
      <c r="D133">
        <f t="shared" si="6"/>
        <v>127</v>
      </c>
      <c r="E133">
        <f t="shared" si="4"/>
        <v>0.84666666666666668</v>
      </c>
      <c r="F133">
        <f t="shared" si="5"/>
        <v>0.6131611647566596</v>
      </c>
    </row>
    <row r="134" spans="4:6" x14ac:dyDescent="0.25">
      <c r="D134">
        <f t="shared" si="6"/>
        <v>128</v>
      </c>
      <c r="E134">
        <f t="shared" si="4"/>
        <v>0.85333333333333339</v>
      </c>
      <c r="F134">
        <f t="shared" si="5"/>
        <v>0.60569383108123986</v>
      </c>
    </row>
    <row r="135" spans="4:6" x14ac:dyDescent="0.25">
      <c r="D135">
        <f t="shared" si="6"/>
        <v>129</v>
      </c>
      <c r="E135">
        <f t="shared" ref="E135:E198" si="7">+D135/$B$5</f>
        <v>0.86</v>
      </c>
      <c r="F135">
        <f t="shared" ref="F135:F198" si="8" xml:space="preserve"> (1 / (1 + (E135 /$B$7) ^$B$6))</f>
        <v>0.59823549719168967</v>
      </c>
    </row>
    <row r="136" spans="4:6" x14ac:dyDescent="0.25">
      <c r="D136">
        <f t="shared" si="6"/>
        <v>130</v>
      </c>
      <c r="E136">
        <f t="shared" si="7"/>
        <v>0.8666666666666667</v>
      </c>
      <c r="F136">
        <f t="shared" si="8"/>
        <v>0.59078952722122924</v>
      </c>
    </row>
    <row r="137" spans="4:6" x14ac:dyDescent="0.25">
      <c r="D137">
        <f t="shared" si="6"/>
        <v>131</v>
      </c>
      <c r="E137">
        <f t="shared" si="7"/>
        <v>0.87333333333333329</v>
      </c>
      <c r="F137">
        <f t="shared" si="8"/>
        <v>0.58335921108506439</v>
      </c>
    </row>
    <row r="138" spans="4:6" x14ac:dyDescent="0.25">
      <c r="D138">
        <f t="shared" si="6"/>
        <v>132</v>
      </c>
      <c r="E138">
        <f t="shared" si="7"/>
        <v>0.88</v>
      </c>
      <c r="F138">
        <f t="shared" si="8"/>
        <v>0.57594776037625917</v>
      </c>
    </row>
    <row r="139" spans="4:6" x14ac:dyDescent="0.25">
      <c r="D139">
        <f t="shared" si="6"/>
        <v>133</v>
      </c>
      <c r="E139">
        <f t="shared" si="7"/>
        <v>0.88666666666666671</v>
      </c>
      <c r="F139">
        <f t="shared" si="8"/>
        <v>0.5685583046012509</v>
      </c>
    </row>
    <row r="140" spans="4:6" x14ac:dyDescent="0.25">
      <c r="D140">
        <f t="shared" si="6"/>
        <v>134</v>
      </c>
      <c r="E140">
        <f t="shared" si="7"/>
        <v>0.89333333333333331</v>
      </c>
      <c r="F140">
        <f t="shared" si="8"/>
        <v>0.56119388775650414</v>
      </c>
    </row>
    <row r="141" spans="4:6" x14ac:dyDescent="0.25">
      <c r="D141">
        <f t="shared" si="6"/>
        <v>135</v>
      </c>
      <c r="E141">
        <f t="shared" si="7"/>
        <v>0.9</v>
      </c>
      <c r="F141">
        <f t="shared" si="8"/>
        <v>0.55385746524605062</v>
      </c>
    </row>
    <row r="142" spans="4:6" x14ac:dyDescent="0.25">
      <c r="D142">
        <f t="shared" si="6"/>
        <v>136</v>
      </c>
      <c r="E142">
        <f t="shared" si="7"/>
        <v>0.90666666666666662</v>
      </c>
      <c r="F142">
        <f t="shared" si="8"/>
        <v>0.54655190113800223</v>
      </c>
    </row>
    <row r="143" spans="4:6" x14ac:dyDescent="0.25">
      <c r="D143">
        <f t="shared" si="6"/>
        <v>137</v>
      </c>
      <c r="E143">
        <f t="shared" si="7"/>
        <v>0.91333333333333333</v>
      </c>
      <c r="F143">
        <f t="shared" si="8"/>
        <v>0.53927996575654036</v>
      </c>
    </row>
    <row r="144" spans="4:6" x14ac:dyDescent="0.25">
      <c r="D144">
        <f t="shared" si="6"/>
        <v>138</v>
      </c>
      <c r="E144">
        <f t="shared" si="7"/>
        <v>0.92</v>
      </c>
      <c r="F144">
        <f t="shared" si="8"/>
        <v>0.53204433360443093</v>
      </c>
    </row>
    <row r="145" spans="4:6" x14ac:dyDescent="0.25">
      <c r="D145">
        <f t="shared" si="6"/>
        <v>139</v>
      </c>
      <c r="E145">
        <f t="shared" si="7"/>
        <v>0.92666666666666664</v>
      </c>
      <c r="F145">
        <f t="shared" si="8"/>
        <v>0.5248475816097421</v>
      </c>
    </row>
    <row r="146" spans="4:6" x14ac:dyDescent="0.25">
      <c r="D146">
        <f t="shared" si="6"/>
        <v>140</v>
      </c>
      <c r="E146">
        <f t="shared" si="7"/>
        <v>0.93333333333333335</v>
      </c>
      <c r="F146">
        <f t="shared" si="8"/>
        <v>0.51769218768919645</v>
      </c>
    </row>
    <row r="147" spans="4:6" x14ac:dyDescent="0.25">
      <c r="D147">
        <f t="shared" si="6"/>
        <v>141</v>
      </c>
      <c r="E147">
        <f t="shared" si="7"/>
        <v>0.94</v>
      </c>
      <c r="F147">
        <f t="shared" si="8"/>
        <v>0.51058052961945821</v>
      </c>
    </row>
    <row r="148" spans="4:6" x14ac:dyDescent="0.25">
      <c r="D148">
        <f t="shared" si="6"/>
        <v>142</v>
      </c>
      <c r="E148">
        <f t="shared" si="7"/>
        <v>0.94666666666666666</v>
      </c>
      <c r="F148">
        <f t="shared" si="8"/>
        <v>0.50351488420662893</v>
      </c>
    </row>
    <row r="149" spans="4:6" x14ac:dyDescent="0.25">
      <c r="D149">
        <f t="shared" si="6"/>
        <v>143</v>
      </c>
      <c r="E149">
        <f t="shared" si="7"/>
        <v>0.95333333333333337</v>
      </c>
      <c r="F149">
        <f t="shared" si="8"/>
        <v>0.4964974267433338</v>
      </c>
    </row>
    <row r="150" spans="4:6" x14ac:dyDescent="0.25">
      <c r="D150">
        <f t="shared" si="6"/>
        <v>144</v>
      </c>
      <c r="E150">
        <f t="shared" si="7"/>
        <v>0.96</v>
      </c>
      <c r="F150">
        <f t="shared" si="8"/>
        <v>0.48953023074198482</v>
      </c>
    </row>
    <row r="151" spans="4:6" x14ac:dyDescent="0.25">
      <c r="D151">
        <f t="shared" si="6"/>
        <v>145</v>
      </c>
      <c r="E151">
        <f t="shared" si="7"/>
        <v>0.96666666666666667</v>
      </c>
      <c r="F151">
        <f t="shared" si="8"/>
        <v>0.48261526793214321</v>
      </c>
    </row>
    <row r="152" spans="4:6" x14ac:dyDescent="0.25">
      <c r="D152">
        <f t="shared" si="6"/>
        <v>146</v>
      </c>
      <c r="E152">
        <f t="shared" si="7"/>
        <v>0.97333333333333338</v>
      </c>
      <c r="F152">
        <f t="shared" si="8"/>
        <v>0.47575440850933909</v>
      </c>
    </row>
    <row r="153" spans="4:6" x14ac:dyDescent="0.25">
      <c r="D153">
        <f t="shared" si="6"/>
        <v>147</v>
      </c>
      <c r="E153">
        <f t="shared" si="7"/>
        <v>0.98</v>
      </c>
      <c r="F153">
        <f t="shared" si="8"/>
        <v>0.46894942162225756</v>
      </c>
    </row>
    <row r="154" spans="4:6" x14ac:dyDescent="0.25">
      <c r="D154">
        <f t="shared" si="6"/>
        <v>148</v>
      </c>
      <c r="E154">
        <f t="shared" si="7"/>
        <v>0.98666666666666669</v>
      </c>
      <c r="F154">
        <f t="shared" si="8"/>
        <v>0.46220197608485142</v>
      </c>
    </row>
    <row r="155" spans="4:6" x14ac:dyDescent="0.25">
      <c r="D155">
        <f t="shared" si="6"/>
        <v>149</v>
      </c>
      <c r="E155">
        <f t="shared" si="7"/>
        <v>0.99333333333333329</v>
      </c>
      <c r="F155">
        <f t="shared" si="8"/>
        <v>0.45551364129969318</v>
      </c>
    </row>
    <row r="156" spans="4:6" x14ac:dyDescent="0.25">
      <c r="D156">
        <f t="shared" si="6"/>
        <v>150</v>
      </c>
      <c r="E156">
        <f t="shared" si="7"/>
        <v>1</v>
      </c>
      <c r="F156">
        <f t="shared" si="8"/>
        <v>0.44888588837872567</v>
      </c>
    </row>
    <row r="157" spans="4:6" x14ac:dyDescent="0.25">
      <c r="D157">
        <f t="shared" si="6"/>
        <v>151</v>
      </c>
      <c r="E157">
        <f t="shared" si="7"/>
        <v>1.0066666666666666</v>
      </c>
      <c r="F157">
        <f t="shared" si="8"/>
        <v>0.44232009144750845</v>
      </c>
    </row>
    <row r="158" spans="4:6" x14ac:dyDescent="0.25">
      <c r="D158">
        <f t="shared" si="6"/>
        <v>152</v>
      </c>
      <c r="E158">
        <f t="shared" si="7"/>
        <v>1.0133333333333334</v>
      </c>
      <c r="F158">
        <f t="shared" si="8"/>
        <v>0.43581752911906735</v>
      </c>
    </row>
    <row r="159" spans="4:6" x14ac:dyDescent="0.25">
      <c r="D159">
        <f t="shared" si="6"/>
        <v>153</v>
      </c>
      <c r="E159">
        <f t="shared" si="7"/>
        <v>1.02</v>
      </c>
      <c r="F159">
        <f t="shared" si="8"/>
        <v>0.42937938612355897</v>
      </c>
    </row>
    <row r="160" spans="4:6" x14ac:dyDescent="0.25">
      <c r="D160">
        <f t="shared" si="6"/>
        <v>154</v>
      </c>
      <c r="E160">
        <f t="shared" si="7"/>
        <v>1.0266666666666666</v>
      </c>
      <c r="F160">
        <f t="shared" si="8"/>
        <v>0.42300675508011559</v>
      </c>
    </row>
    <row r="161" spans="4:6" x14ac:dyDescent="0.25">
      <c r="D161">
        <f t="shared" si="6"/>
        <v>155</v>
      </c>
      <c r="E161">
        <f t="shared" si="7"/>
        <v>1.0333333333333334</v>
      </c>
      <c r="F161">
        <f t="shared" si="8"/>
        <v>0.4167006383974759</v>
      </c>
    </row>
    <row r="162" spans="4:6" x14ac:dyDescent="0.25">
      <c r="D162">
        <f t="shared" si="6"/>
        <v>156</v>
      </c>
      <c r="E162">
        <f t="shared" si="7"/>
        <v>1.04</v>
      </c>
      <c r="F162">
        <f t="shared" si="8"/>
        <v>0.41046195029027949</v>
      </c>
    </row>
    <row r="163" spans="4:6" x14ac:dyDescent="0.25">
      <c r="D163">
        <f t="shared" si="6"/>
        <v>157</v>
      </c>
      <c r="E163">
        <f t="shared" si="7"/>
        <v>1.0466666666666666</v>
      </c>
      <c r="F163">
        <f t="shared" si="8"/>
        <v>0.40429151889825043</v>
      </c>
    </row>
    <row r="164" spans="4:6" x14ac:dyDescent="0.25">
      <c r="D164">
        <f t="shared" si="6"/>
        <v>158</v>
      </c>
      <c r="E164">
        <f t="shared" si="7"/>
        <v>1.0533333333333332</v>
      </c>
      <c r="F164">
        <f t="shared" si="8"/>
        <v>0.39819008849587001</v>
      </c>
    </row>
    <row r="165" spans="4:6" x14ac:dyDescent="0.25">
      <c r="D165">
        <f t="shared" si="6"/>
        <v>159</v>
      </c>
      <c r="E165">
        <f t="shared" si="7"/>
        <v>1.06</v>
      </c>
      <c r="F165">
        <f t="shared" si="8"/>
        <v>0.3921583217805597</v>
      </c>
    </row>
    <row r="166" spans="4:6" x14ac:dyDescent="0.25">
      <c r="D166">
        <f t="shared" si="6"/>
        <v>160</v>
      </c>
      <c r="E166">
        <f t="shared" si="7"/>
        <v>1.0666666666666667</v>
      </c>
      <c r="F166">
        <f t="shared" si="8"/>
        <v>0.38619680222785335</v>
      </c>
    </row>
    <row r="167" spans="4:6" x14ac:dyDescent="0.25">
      <c r="D167">
        <f t="shared" si="6"/>
        <v>161</v>
      </c>
      <c r="E167">
        <f t="shared" si="7"/>
        <v>1.0733333333333333</v>
      </c>
      <c r="F167">
        <f t="shared" si="8"/>
        <v>0.38030603650250577</v>
      </c>
    </row>
    <row r="168" spans="4:6" x14ac:dyDescent="0.25">
      <c r="D168">
        <f t="shared" si="6"/>
        <v>162</v>
      </c>
      <c r="E168">
        <f t="shared" si="7"/>
        <v>1.08</v>
      </c>
      <c r="F168">
        <f t="shared" si="8"/>
        <v>0.37448645691500143</v>
      </c>
    </row>
    <row r="169" spans="4:6" x14ac:dyDescent="0.25">
      <c r="D169">
        <f t="shared" si="6"/>
        <v>163</v>
      </c>
      <c r="E169">
        <f t="shared" si="7"/>
        <v>1.0866666666666667</v>
      </c>
      <c r="F169">
        <f t="shared" si="8"/>
        <v>0.3687384239134372</v>
      </c>
    </row>
    <row r="170" spans="4:6" x14ac:dyDescent="0.25">
      <c r="D170">
        <f t="shared" si="6"/>
        <v>164</v>
      </c>
      <c r="E170">
        <f t="shared" si="7"/>
        <v>1.0933333333333333</v>
      </c>
      <c r="F170">
        <f t="shared" si="8"/>
        <v>0.36306222860127979</v>
      </c>
    </row>
    <row r="171" spans="4:6" x14ac:dyDescent="0.25">
      <c r="D171">
        <f t="shared" si="6"/>
        <v>165</v>
      </c>
      <c r="E171">
        <f t="shared" si="7"/>
        <v>1.1000000000000001</v>
      </c>
      <c r="F171">
        <f t="shared" si="8"/>
        <v>0.35745809527205502</v>
      </c>
    </row>
    <row r="172" spans="4:6" x14ac:dyDescent="0.25">
      <c r="D172">
        <f t="shared" si="6"/>
        <v>166</v>
      </c>
      <c r="E172">
        <f t="shared" si="7"/>
        <v>1.1066666666666667</v>
      </c>
      <c r="F172">
        <f t="shared" si="8"/>
        <v>0.35192618395254699</v>
      </c>
    </row>
    <row r="173" spans="4:6" x14ac:dyDescent="0.25">
      <c r="D173">
        <f t="shared" si="6"/>
        <v>167</v>
      </c>
      <c r="E173">
        <f t="shared" si="7"/>
        <v>1.1133333333333333</v>
      </c>
      <c r="F173">
        <f t="shared" si="8"/>
        <v>0.34646659294664539</v>
      </c>
    </row>
    <row r="174" spans="4:6" x14ac:dyDescent="0.25">
      <c r="D174">
        <f t="shared" si="6"/>
        <v>168</v>
      </c>
      <c r="E174">
        <f t="shared" si="7"/>
        <v>1.1200000000000001</v>
      </c>
      <c r="F174">
        <f t="shared" si="8"/>
        <v>0.34107936137251055</v>
      </c>
    </row>
    <row r="175" spans="4:6" x14ac:dyDescent="0.25">
      <c r="D175">
        <f t="shared" si="6"/>
        <v>169</v>
      </c>
      <c r="E175">
        <f t="shared" si="7"/>
        <v>1.1266666666666667</v>
      </c>
      <c r="F175">
        <f t="shared" si="8"/>
        <v>0.33576447168626161</v>
      </c>
    </row>
    <row r="176" spans="4:6" x14ac:dyDescent="0.25">
      <c r="D176">
        <f t="shared" si="6"/>
        <v>170</v>
      </c>
      <c r="E176">
        <f t="shared" si="7"/>
        <v>1.1333333333333333</v>
      </c>
      <c r="F176">
        <f t="shared" si="8"/>
        <v>0.33052185218592001</v>
      </c>
    </row>
    <row r="177" spans="4:6" x14ac:dyDescent="0.25">
      <c r="D177">
        <f t="shared" si="6"/>
        <v>171</v>
      </c>
      <c r="E177">
        <f t="shared" si="7"/>
        <v>1.1399999999999999</v>
      </c>
      <c r="F177">
        <f t="shared" si="8"/>
        <v>0.32535137948984905</v>
      </c>
    </row>
    <row r="178" spans="4:6" x14ac:dyDescent="0.25">
      <c r="D178">
        <f t="shared" si="6"/>
        <v>172</v>
      </c>
      <c r="E178">
        <f t="shared" si="7"/>
        <v>1.1466666666666667</v>
      </c>
      <c r="F178">
        <f t="shared" si="8"/>
        <v>0.32025288098443844</v>
      </c>
    </row>
    <row r="179" spans="4:6" x14ac:dyDescent="0.25">
      <c r="D179">
        <f t="shared" si="6"/>
        <v>173</v>
      </c>
      <c r="E179">
        <f t="shared" si="7"/>
        <v>1.1533333333333333</v>
      </c>
      <c r="F179">
        <f t="shared" si="8"/>
        <v>0.3152261372362597</v>
      </c>
    </row>
    <row r="180" spans="4:6" x14ac:dyDescent="0.25">
      <c r="D180">
        <f t="shared" si="6"/>
        <v>174</v>
      </c>
      <c r="E180">
        <f t="shared" si="7"/>
        <v>1.1599999999999999</v>
      </c>
      <c r="F180">
        <f t="shared" si="8"/>
        <v>0.31027088436439149</v>
      </c>
    </row>
    <row r="181" spans="4:6" x14ac:dyDescent="0.25">
      <c r="D181">
        <f t="shared" si="6"/>
        <v>175</v>
      </c>
      <c r="E181">
        <f t="shared" si="7"/>
        <v>1.1666666666666667</v>
      </c>
      <c r="F181">
        <f t="shared" si="8"/>
        <v>0.30538681636906739</v>
      </c>
    </row>
    <row r="182" spans="4:6" x14ac:dyDescent="0.25">
      <c r="D182">
        <f t="shared" si="6"/>
        <v>176</v>
      </c>
      <c r="E182">
        <f t="shared" si="7"/>
        <v>1.1733333333333333</v>
      </c>
      <c r="F182">
        <f t="shared" si="8"/>
        <v>0.30057358741322315</v>
      </c>
    </row>
    <row r="183" spans="4:6" x14ac:dyDescent="0.25">
      <c r="D183">
        <f t="shared" si="6"/>
        <v>177</v>
      </c>
      <c r="E183">
        <f t="shared" si="7"/>
        <v>1.18</v>
      </c>
      <c r="F183">
        <f t="shared" si="8"/>
        <v>0.29583081405394135</v>
      </c>
    </row>
    <row r="184" spans="4:6" x14ac:dyDescent="0.25">
      <c r="D184">
        <f t="shared" si="6"/>
        <v>178</v>
      </c>
      <c r="E184">
        <f t="shared" si="7"/>
        <v>1.1866666666666668</v>
      </c>
      <c r="F184">
        <f t="shared" si="8"/>
        <v>0.2911580774211775</v>
      </c>
    </row>
    <row r="185" spans="4:6" x14ac:dyDescent="0.25">
      <c r="D185">
        <f t="shared" si="6"/>
        <v>179</v>
      </c>
      <c r="E185">
        <f t="shared" si="7"/>
        <v>1.1933333333333334</v>
      </c>
      <c r="F185">
        <f t="shared" si="8"/>
        <v>0.28655492534152943</v>
      </c>
    </row>
    <row r="186" spans="4:6" x14ac:dyDescent="0.25">
      <c r="D186">
        <f t="shared" si="6"/>
        <v>180</v>
      </c>
      <c r="E186">
        <f t="shared" si="7"/>
        <v>1.2</v>
      </c>
      <c r="F186">
        <f t="shared" si="8"/>
        <v>0.28202087440515738</v>
      </c>
    </row>
    <row r="187" spans="4:6" x14ac:dyDescent="0.25">
      <c r="D187">
        <f t="shared" si="6"/>
        <v>181</v>
      </c>
      <c r="E187">
        <f t="shared" si="7"/>
        <v>1.2066666666666668</v>
      </c>
      <c r="F187">
        <f t="shared" si="8"/>
        <v>0.27755541197429751</v>
      </c>
    </row>
    <row r="188" spans="4:6" x14ac:dyDescent="0.25">
      <c r="D188">
        <f t="shared" si="6"/>
        <v>182</v>
      </c>
      <c r="E188">
        <f t="shared" si="7"/>
        <v>1.2133333333333334</v>
      </c>
      <c r="F188">
        <f t="shared" si="8"/>
        <v>0.27315799813212194</v>
      </c>
    </row>
    <row r="189" spans="4:6" x14ac:dyDescent="0.25">
      <c r="D189">
        <f t="shared" si="6"/>
        <v>183</v>
      </c>
      <c r="E189">
        <f t="shared" si="7"/>
        <v>1.22</v>
      </c>
      <c r="F189">
        <f t="shared" si="8"/>
        <v>0.26882806757098238</v>
      </c>
    </row>
    <row r="190" spans="4:6" x14ac:dyDescent="0.25">
      <c r="D190">
        <f t="shared" si="6"/>
        <v>184</v>
      </c>
      <c r="E190">
        <f t="shared" si="7"/>
        <v>1.2266666666666666</v>
      </c>
      <c r="F190">
        <f t="shared" si="8"/>
        <v>0.26456503141935256</v>
      </c>
    </row>
    <row r="191" spans="4:6" x14ac:dyDescent="0.25">
      <c r="D191">
        <f t="shared" si="6"/>
        <v>185</v>
      </c>
      <c r="E191">
        <f t="shared" si="7"/>
        <v>1.2333333333333334</v>
      </c>
      <c r="F191">
        <f t="shared" si="8"/>
        <v>0.26036827900703002</v>
      </c>
    </row>
    <row r="192" spans="4:6" x14ac:dyDescent="0.25">
      <c r="D192">
        <f t="shared" si="6"/>
        <v>186</v>
      </c>
      <c r="E192">
        <f t="shared" si="7"/>
        <v>1.24</v>
      </c>
      <c r="F192">
        <f t="shared" si="8"/>
        <v>0.25623717956838854</v>
      </c>
    </row>
    <row r="193" spans="4:6" x14ac:dyDescent="0.25">
      <c r="D193">
        <f t="shared" si="6"/>
        <v>187</v>
      </c>
      <c r="E193">
        <f t="shared" si="7"/>
        <v>1.2466666666666666</v>
      </c>
      <c r="F193">
        <f t="shared" si="8"/>
        <v>0.25217108388368842</v>
      </c>
    </row>
    <row r="194" spans="4:6" x14ac:dyDescent="0.25">
      <c r="D194">
        <f t="shared" si="6"/>
        <v>188</v>
      </c>
      <c r="E194">
        <f t="shared" si="7"/>
        <v>1.2533333333333334</v>
      </c>
      <c r="F194">
        <f t="shared" si="8"/>
        <v>0.24816932585864429</v>
      </c>
    </row>
    <row r="195" spans="4:6" x14ac:dyDescent="0.25">
      <c r="D195">
        <f t="shared" ref="D195:D258" si="9">+D194+1</f>
        <v>189</v>
      </c>
      <c r="E195">
        <f t="shared" si="7"/>
        <v>1.26</v>
      </c>
      <c r="F195">
        <f t="shared" si="8"/>
        <v>0.2442312240426292</v>
      </c>
    </row>
    <row r="196" spans="4:6" x14ac:dyDescent="0.25">
      <c r="D196">
        <f t="shared" si="9"/>
        <v>190</v>
      </c>
      <c r="E196">
        <f t="shared" si="7"/>
        <v>1.2666666666666666</v>
      </c>
      <c r="F196">
        <f t="shared" si="8"/>
        <v>0.24035608308605341</v>
      </c>
    </row>
    <row r="197" spans="4:6" x14ac:dyDescent="0.25">
      <c r="D197">
        <f t="shared" si="9"/>
        <v>191</v>
      </c>
      <c r="E197">
        <f t="shared" si="7"/>
        <v>1.2733333333333334</v>
      </c>
      <c r="F197">
        <f t="shared" si="8"/>
        <v>0.23654319513760366</v>
      </c>
    </row>
    <row r="198" spans="4:6" x14ac:dyDescent="0.25">
      <c r="D198">
        <f t="shared" si="9"/>
        <v>192</v>
      </c>
      <c r="E198">
        <f t="shared" si="7"/>
        <v>1.28</v>
      </c>
      <c r="F198">
        <f t="shared" si="8"/>
        <v>0.23279184118215884</v>
      </c>
    </row>
    <row r="199" spans="4:6" x14ac:dyDescent="0.25">
      <c r="D199">
        <f t="shared" si="9"/>
        <v>193</v>
      </c>
      <c r="E199">
        <f t="shared" ref="E199:E262" si="10">+D199/$B$5</f>
        <v>1.2866666666666666</v>
      </c>
      <c r="F199">
        <f t="shared" ref="F199:F262" si="11" xml:space="preserve"> (1 / (1 + (E199 /$B$7) ^$B$6))</f>
        <v>0.22910129232031246</v>
      </c>
    </row>
    <row r="200" spans="4:6" x14ac:dyDescent="0.25">
      <c r="D200">
        <f t="shared" si="9"/>
        <v>194</v>
      </c>
      <c r="E200">
        <f t="shared" si="10"/>
        <v>1.2933333333333332</v>
      </c>
      <c r="F200">
        <f t="shared" si="11"/>
        <v>0.22547081099053751</v>
      </c>
    </row>
    <row r="201" spans="4:6" x14ac:dyDescent="0.25">
      <c r="D201">
        <f t="shared" si="9"/>
        <v>195</v>
      </c>
      <c r="E201">
        <f t="shared" si="10"/>
        <v>1.3</v>
      </c>
      <c r="F201">
        <f t="shared" si="11"/>
        <v>0.2218996521351207</v>
      </c>
    </row>
    <row r="202" spans="4:6" x14ac:dyDescent="0.25">
      <c r="D202">
        <f t="shared" si="9"/>
        <v>196</v>
      </c>
      <c r="E202">
        <f t="shared" si="10"/>
        <v>1.3066666666666666</v>
      </c>
      <c r="F202">
        <f t="shared" si="11"/>
        <v>0.21838706431106586</v>
      </c>
    </row>
    <row r="203" spans="4:6" x14ac:dyDescent="0.25">
      <c r="D203">
        <f t="shared" si="9"/>
        <v>197</v>
      </c>
      <c r="E203">
        <f t="shared" si="10"/>
        <v>1.3133333333333332</v>
      </c>
      <c r="F203">
        <f t="shared" si="11"/>
        <v>0.21493229074724085</v>
      </c>
    </row>
    <row r="204" spans="4:6" x14ac:dyDescent="0.25">
      <c r="D204">
        <f t="shared" si="9"/>
        <v>198</v>
      </c>
      <c r="E204">
        <f t="shared" si="10"/>
        <v>1.32</v>
      </c>
      <c r="F204">
        <f t="shared" si="11"/>
        <v>0.21153457034909404</v>
      </c>
    </row>
    <row r="205" spans="4:6" x14ac:dyDescent="0.25">
      <c r="D205">
        <f t="shared" si="9"/>
        <v>199</v>
      </c>
      <c r="E205">
        <f t="shared" si="10"/>
        <v>1.3266666666666667</v>
      </c>
      <c r="F205">
        <f t="shared" si="11"/>
        <v>0.20819313865231559</v>
      </c>
    </row>
    <row r="206" spans="4:6" x14ac:dyDescent="0.25">
      <c r="D206">
        <f t="shared" si="9"/>
        <v>200</v>
      </c>
      <c r="E206">
        <f t="shared" si="10"/>
        <v>1.3333333333333333</v>
      </c>
      <c r="F206">
        <f t="shared" si="11"/>
        <v>0.20490722872685715</v>
      </c>
    </row>
    <row r="207" spans="4:6" x14ac:dyDescent="0.25">
      <c r="D207">
        <f t="shared" si="9"/>
        <v>201</v>
      </c>
      <c r="E207">
        <f t="shared" si="10"/>
        <v>1.34</v>
      </c>
      <c r="F207">
        <f t="shared" si="11"/>
        <v>0.20167607203275217</v>
      </c>
    </row>
    <row r="208" spans="4:6" x14ac:dyDescent="0.25">
      <c r="D208">
        <f t="shared" si="9"/>
        <v>202</v>
      </c>
      <c r="E208">
        <f t="shared" si="10"/>
        <v>1.3466666666666667</v>
      </c>
      <c r="F208">
        <f t="shared" si="11"/>
        <v>0.19849889922920477</v>
      </c>
    </row>
    <row r="209" spans="4:6" x14ac:dyDescent="0.25">
      <c r="D209">
        <f t="shared" si="9"/>
        <v>203</v>
      </c>
      <c r="E209">
        <f t="shared" si="10"/>
        <v>1.3533333333333333</v>
      </c>
      <c r="F209">
        <f t="shared" si="11"/>
        <v>0.19537494093842381</v>
      </c>
    </row>
    <row r="210" spans="4:6" x14ac:dyDescent="0.25">
      <c r="D210">
        <f t="shared" si="9"/>
        <v>204</v>
      </c>
      <c r="E210">
        <f t="shared" si="10"/>
        <v>1.36</v>
      </c>
      <c r="F210">
        <f t="shared" si="11"/>
        <v>0.19230342846569562</v>
      </c>
    </row>
    <row r="211" spans="4:6" x14ac:dyDescent="0.25">
      <c r="D211">
        <f t="shared" si="9"/>
        <v>205</v>
      </c>
      <c r="E211">
        <f t="shared" si="10"/>
        <v>1.3666666666666667</v>
      </c>
      <c r="F211">
        <f t="shared" si="11"/>
        <v>0.18928359447718721</v>
      </c>
    </row>
    <row r="212" spans="4:6" x14ac:dyDescent="0.25">
      <c r="D212">
        <f t="shared" si="9"/>
        <v>206</v>
      </c>
      <c r="E212">
        <f t="shared" si="10"/>
        <v>1.3733333333333333</v>
      </c>
      <c r="F212">
        <f t="shared" si="11"/>
        <v>0.18631467363696705</v>
      </c>
    </row>
    <row r="213" spans="4:6" x14ac:dyDescent="0.25">
      <c r="D213">
        <f t="shared" si="9"/>
        <v>207</v>
      </c>
      <c r="E213">
        <f t="shared" si="10"/>
        <v>1.38</v>
      </c>
      <c r="F213">
        <f t="shared" si="11"/>
        <v>0.18339590320473181</v>
      </c>
    </row>
    <row r="214" spans="4:6" x14ac:dyDescent="0.25">
      <c r="D214">
        <f t="shared" si="9"/>
        <v>208</v>
      </c>
      <c r="E214">
        <f t="shared" si="10"/>
        <v>1.3866666666666667</v>
      </c>
      <c r="F214">
        <f t="shared" si="11"/>
        <v>0.18052652359570595</v>
      </c>
    </row>
    <row r="215" spans="4:6" x14ac:dyDescent="0.25">
      <c r="D215">
        <f t="shared" si="9"/>
        <v>209</v>
      </c>
      <c r="E215">
        <f t="shared" si="10"/>
        <v>1.3933333333333333</v>
      </c>
      <c r="F215">
        <f t="shared" si="11"/>
        <v>0.17770577890417394</v>
      </c>
    </row>
    <row r="216" spans="4:6" x14ac:dyDescent="0.25">
      <c r="D216">
        <f t="shared" si="9"/>
        <v>210</v>
      </c>
      <c r="E216">
        <f t="shared" si="10"/>
        <v>1.4</v>
      </c>
      <c r="F216">
        <f t="shared" si="11"/>
        <v>0.17493291739208061</v>
      </c>
    </row>
    <row r="217" spans="4:6" x14ac:dyDescent="0.25">
      <c r="D217">
        <f t="shared" si="9"/>
        <v>211</v>
      </c>
      <c r="E217">
        <f t="shared" si="10"/>
        <v>1.4066666666666667</v>
      </c>
      <c r="F217">
        <f t="shared" si="11"/>
        <v>0.17220719194411557</v>
      </c>
    </row>
    <row r="218" spans="4:6" x14ac:dyDescent="0.25">
      <c r="D218">
        <f t="shared" si="9"/>
        <v>212</v>
      </c>
      <c r="E218">
        <f t="shared" si="10"/>
        <v>1.4133333333333333</v>
      </c>
      <c r="F218">
        <f t="shared" si="11"/>
        <v>0.16952786049067575</v>
      </c>
    </row>
    <row r="219" spans="4:6" x14ac:dyDescent="0.25">
      <c r="D219">
        <f t="shared" si="9"/>
        <v>213</v>
      </c>
      <c r="E219">
        <f t="shared" si="10"/>
        <v>1.42</v>
      </c>
      <c r="F219">
        <f t="shared" si="11"/>
        <v>0.16689418640006579</v>
      </c>
    </row>
    <row r="220" spans="4:6" x14ac:dyDescent="0.25">
      <c r="D220">
        <f t="shared" si="9"/>
        <v>214</v>
      </c>
      <c r="E220">
        <f t="shared" si="10"/>
        <v>1.4266666666666667</v>
      </c>
      <c r="F220">
        <f t="shared" si="11"/>
        <v>0.16430543884127655</v>
      </c>
    </row>
    <row r="221" spans="4:6" x14ac:dyDescent="0.25">
      <c r="D221">
        <f t="shared" si="9"/>
        <v>215</v>
      </c>
      <c r="E221">
        <f t="shared" si="10"/>
        <v>1.4333333333333333</v>
      </c>
      <c r="F221">
        <f t="shared" si="11"/>
        <v>0.16176089311864536</v>
      </c>
    </row>
    <row r="222" spans="4:6" x14ac:dyDescent="0.25">
      <c r="D222">
        <f t="shared" si="9"/>
        <v>216</v>
      </c>
      <c r="E222">
        <f t="shared" si="10"/>
        <v>1.44</v>
      </c>
      <c r="F222">
        <f t="shared" si="11"/>
        <v>0.15925983097966936</v>
      </c>
    </row>
    <row r="223" spans="4:6" x14ac:dyDescent="0.25">
      <c r="D223">
        <f t="shared" si="9"/>
        <v>217</v>
      </c>
      <c r="E223">
        <f t="shared" si="10"/>
        <v>1.4466666666666668</v>
      </c>
      <c r="F223">
        <f t="shared" si="11"/>
        <v>0.15680154089721662</v>
      </c>
    </row>
    <row r="224" spans="4:6" x14ac:dyDescent="0.25">
      <c r="D224">
        <f t="shared" si="9"/>
        <v>218</v>
      </c>
      <c r="E224">
        <f t="shared" si="10"/>
        <v>1.4533333333333334</v>
      </c>
      <c r="F224">
        <f t="shared" si="11"/>
        <v>0.15438531832733768</v>
      </c>
    </row>
    <row r="225" spans="4:6" x14ac:dyDescent="0.25">
      <c r="D225">
        <f t="shared" si="9"/>
        <v>219</v>
      </c>
      <c r="E225">
        <f t="shared" si="10"/>
        <v>1.46</v>
      </c>
      <c r="F225">
        <f t="shared" si="11"/>
        <v>0.15201046594385051</v>
      </c>
    </row>
    <row r="226" spans="4:6" x14ac:dyDescent="0.25">
      <c r="D226">
        <f t="shared" si="9"/>
        <v>220</v>
      </c>
      <c r="E226">
        <f t="shared" si="10"/>
        <v>1.4666666666666666</v>
      </c>
      <c r="F226">
        <f t="shared" si="11"/>
        <v>0.14967629385083592</v>
      </c>
    </row>
    <row r="227" spans="4:6" x14ac:dyDescent="0.25">
      <c r="D227">
        <f t="shared" si="9"/>
        <v>221</v>
      </c>
      <c r="E227">
        <f t="shared" si="10"/>
        <v>1.4733333333333334</v>
      </c>
      <c r="F227">
        <f t="shared" si="11"/>
        <v>0.14738211977414295</v>
      </c>
    </row>
    <row r="228" spans="4:6" x14ac:dyDescent="0.25">
      <c r="D228">
        <f t="shared" si="9"/>
        <v>222</v>
      </c>
      <c r="E228">
        <f t="shared" si="10"/>
        <v>1.48</v>
      </c>
      <c r="F228">
        <f t="shared" si="11"/>
        <v>0.14512726923297117</v>
      </c>
    </row>
    <row r="229" spans="4:6" x14ac:dyDescent="0.25">
      <c r="D229">
        <f t="shared" si="9"/>
        <v>223</v>
      </c>
      <c r="E229">
        <f t="shared" si="10"/>
        <v>1.4866666666666666</v>
      </c>
      <c r="F229">
        <f t="shared" si="11"/>
        <v>0.1429110756925567</v>
      </c>
    </row>
    <row r="230" spans="4:6" x14ac:dyDescent="0.25">
      <c r="D230">
        <f t="shared" si="9"/>
        <v>224</v>
      </c>
      <c r="E230">
        <f t="shared" si="10"/>
        <v>1.4933333333333334</v>
      </c>
      <c r="F230">
        <f t="shared" si="11"/>
        <v>0.14073288069895853</v>
      </c>
    </row>
    <row r="231" spans="4:6" x14ac:dyDescent="0.25">
      <c r="D231">
        <f t="shared" si="9"/>
        <v>225</v>
      </c>
      <c r="E231">
        <f t="shared" si="10"/>
        <v>1.5</v>
      </c>
      <c r="F231">
        <f t="shared" si="11"/>
        <v>0.13859203399690104</v>
      </c>
    </row>
    <row r="232" spans="4:6" x14ac:dyDescent="0.25">
      <c r="D232">
        <f t="shared" si="9"/>
        <v>226</v>
      </c>
      <c r="E232">
        <f t="shared" si="10"/>
        <v>1.5066666666666666</v>
      </c>
      <c r="F232">
        <f t="shared" si="11"/>
        <v>0.13648789363159641</v>
      </c>
    </row>
    <row r="233" spans="4:6" x14ac:dyDescent="0.25">
      <c r="D233">
        <f t="shared" si="9"/>
        <v>227</v>
      </c>
      <c r="E233">
        <f t="shared" si="10"/>
        <v>1.5133333333333334</v>
      </c>
      <c r="F233">
        <f t="shared" si="11"/>
        <v>0.13441982603543584</v>
      </c>
    </row>
    <row r="234" spans="4:6" x14ac:dyDescent="0.25">
      <c r="D234">
        <f t="shared" si="9"/>
        <v>228</v>
      </c>
      <c r="E234">
        <f t="shared" si="10"/>
        <v>1.52</v>
      </c>
      <c r="F234">
        <f t="shared" si="11"/>
        <v>0.13238720610040242</v>
      </c>
    </row>
    <row r="235" spans="4:6" x14ac:dyDescent="0.25">
      <c r="D235">
        <f t="shared" si="9"/>
        <v>229</v>
      </c>
      <c r="E235">
        <f t="shared" si="10"/>
        <v>1.5266666666666666</v>
      </c>
      <c r="F235">
        <f t="shared" si="11"/>
        <v>0.13038941723702677</v>
      </c>
    </row>
    <row r="236" spans="4:6" x14ac:dyDescent="0.25">
      <c r="D236">
        <f t="shared" si="9"/>
        <v>230</v>
      </c>
      <c r="E236">
        <f t="shared" si="10"/>
        <v>1.5333333333333334</v>
      </c>
      <c r="F236">
        <f t="shared" si="11"/>
        <v>0.12842585142067187</v>
      </c>
    </row>
    <row r="237" spans="4:6" x14ac:dyDescent="0.25">
      <c r="D237">
        <f t="shared" si="9"/>
        <v>231</v>
      </c>
      <c r="E237">
        <f t="shared" si="10"/>
        <v>1.54</v>
      </c>
      <c r="F237">
        <f t="shared" si="11"/>
        <v>0.12649590922590265</v>
      </c>
    </row>
    <row r="238" spans="4:6" x14ac:dyDescent="0.25">
      <c r="D238">
        <f t="shared" si="9"/>
        <v>232</v>
      </c>
      <c r="E238">
        <f t="shared" si="10"/>
        <v>1.5466666666666666</v>
      </c>
      <c r="F238">
        <f t="shared" si="11"/>
        <v>0.12459899984966236</v>
      </c>
    </row>
    <row r="239" spans="4:6" x14ac:dyDescent="0.25">
      <c r="D239">
        <f t="shared" si="9"/>
        <v>233</v>
      </c>
      <c r="E239">
        <f t="shared" si="10"/>
        <v>1.5533333333333332</v>
      </c>
      <c r="F239">
        <f t="shared" si="11"/>
        <v>0.12273454112394855</v>
      </c>
    </row>
    <row r="240" spans="4:6" x14ac:dyDescent="0.25">
      <c r="D240">
        <f t="shared" si="9"/>
        <v>234</v>
      </c>
      <c r="E240">
        <f t="shared" si="10"/>
        <v>1.56</v>
      </c>
      <c r="F240">
        <f t="shared" si="11"/>
        <v>0.12090195951865033</v>
      </c>
    </row>
    <row r="241" spans="4:6" x14ac:dyDescent="0.25">
      <c r="D241">
        <f t="shared" si="9"/>
        <v>235</v>
      </c>
      <c r="E241">
        <f t="shared" si="10"/>
        <v>1.5666666666666667</v>
      </c>
      <c r="F241">
        <f t="shared" si="11"/>
        <v>0.11910069013517936</v>
      </c>
    </row>
    <row r="242" spans="4:6" x14ac:dyDescent="0.25">
      <c r="D242">
        <f t="shared" si="9"/>
        <v>236</v>
      </c>
      <c r="E242">
        <f t="shared" si="10"/>
        <v>1.5733333333333333</v>
      </c>
      <c r="F242">
        <f t="shared" si="11"/>
        <v>0.11733017669149809</v>
      </c>
    </row>
    <row r="243" spans="4:6" x14ac:dyDescent="0.25">
      <c r="D243">
        <f t="shared" si="9"/>
        <v>237</v>
      </c>
      <c r="E243">
        <f t="shared" si="10"/>
        <v>1.58</v>
      </c>
      <c r="F243">
        <f t="shared" si="11"/>
        <v>0.11558987149912275</v>
      </c>
    </row>
    <row r="244" spans="4:6" x14ac:dyDescent="0.25">
      <c r="D244">
        <f t="shared" si="9"/>
        <v>238</v>
      </c>
      <c r="E244">
        <f t="shared" si="10"/>
        <v>1.5866666666666667</v>
      </c>
      <c r="F244">
        <f t="shared" si="11"/>
        <v>0.11387923543264931</v>
      </c>
    </row>
    <row r="245" spans="4:6" x14ac:dyDescent="0.25">
      <c r="D245">
        <f t="shared" si="9"/>
        <v>239</v>
      </c>
      <c r="E245">
        <f t="shared" si="10"/>
        <v>1.5933333333333333</v>
      </c>
      <c r="F245">
        <f t="shared" si="11"/>
        <v>0.11219773789232672</v>
      </c>
    </row>
    <row r="246" spans="4:6" x14ac:dyDescent="0.25">
      <c r="D246">
        <f t="shared" si="9"/>
        <v>240</v>
      </c>
      <c r="E246">
        <f t="shared" si="10"/>
        <v>1.6</v>
      </c>
      <c r="F246">
        <f t="shared" si="11"/>
        <v>0.11054485676017495</v>
      </c>
    </row>
    <row r="247" spans="4:6" x14ac:dyDescent="0.25">
      <c r="D247">
        <f t="shared" si="9"/>
        <v>241</v>
      </c>
      <c r="E247">
        <f t="shared" si="10"/>
        <v>1.6066666666666667</v>
      </c>
      <c r="F247">
        <f t="shared" si="11"/>
        <v>0.10892007835012306</v>
      </c>
    </row>
    <row r="248" spans="4:6" x14ac:dyDescent="0.25">
      <c r="D248">
        <f t="shared" si="9"/>
        <v>242</v>
      </c>
      <c r="E248">
        <f t="shared" si="10"/>
        <v>1.6133333333333333</v>
      </c>
      <c r="F248">
        <f t="shared" si="11"/>
        <v>0.10732289735261667</v>
      </c>
    </row>
    <row r="249" spans="4:6" x14ac:dyDescent="0.25">
      <c r="D249">
        <f t="shared" si="9"/>
        <v>243</v>
      </c>
      <c r="E249">
        <f t="shared" si="10"/>
        <v>1.62</v>
      </c>
      <c r="F249">
        <f t="shared" si="11"/>
        <v>0.10575281677412363</v>
      </c>
    </row>
    <row r="250" spans="4:6" x14ac:dyDescent="0.25">
      <c r="D250">
        <f t="shared" si="9"/>
        <v>244</v>
      </c>
      <c r="E250">
        <f t="shared" si="10"/>
        <v>1.6266666666666667</v>
      </c>
      <c r="F250">
        <f t="shared" si="11"/>
        <v>0.10420934787194457</v>
      </c>
    </row>
    <row r="251" spans="4:6" x14ac:dyDescent="0.25">
      <c r="D251">
        <f t="shared" si="9"/>
        <v>245</v>
      </c>
      <c r="E251">
        <f t="shared" si="10"/>
        <v>1.6333333333333333</v>
      </c>
      <c r="F251">
        <f t="shared" si="11"/>
        <v>0.10269201008471242</v>
      </c>
    </row>
    <row r="252" spans="4:6" x14ac:dyDescent="0.25">
      <c r="D252">
        <f t="shared" si="9"/>
        <v>246</v>
      </c>
      <c r="E252">
        <f t="shared" si="10"/>
        <v>1.64</v>
      </c>
      <c r="F252">
        <f t="shared" si="11"/>
        <v>0.10120033095894741</v>
      </c>
    </row>
    <row r="253" spans="4:6" x14ac:dyDescent="0.25">
      <c r="D253">
        <f t="shared" si="9"/>
        <v>247</v>
      </c>
      <c r="E253">
        <f t="shared" si="10"/>
        <v>1.6466666666666667</v>
      </c>
      <c r="F253">
        <f t="shared" si="11"/>
        <v>9.9733846072013244E-2</v>
      </c>
    </row>
    <row r="254" spans="4:6" x14ac:dyDescent="0.25">
      <c r="D254">
        <f t="shared" si="9"/>
        <v>248</v>
      </c>
      <c r="E254">
        <f t="shared" si="10"/>
        <v>1.6533333333333333</v>
      </c>
      <c r="F254">
        <f t="shared" si="11"/>
        <v>9.8292098951801216E-2</v>
      </c>
    </row>
    <row r="255" spans="4:6" x14ac:dyDescent="0.25">
      <c r="D255">
        <f t="shared" si="9"/>
        <v>249</v>
      </c>
      <c r="E255">
        <f t="shared" si="10"/>
        <v>1.66</v>
      </c>
      <c r="F255">
        <f t="shared" si="11"/>
        <v>9.6874640993452749E-2</v>
      </c>
    </row>
    <row r="256" spans="4:6" x14ac:dyDescent="0.25">
      <c r="D256">
        <f t="shared" si="9"/>
        <v>250</v>
      </c>
      <c r="E256">
        <f t="shared" si="10"/>
        <v>1.6666666666666667</v>
      </c>
      <c r="F256">
        <f t="shared" si="11"/>
        <v>9.5481031373412267E-2</v>
      </c>
    </row>
    <row r="257" spans="4:6" x14ac:dyDescent="0.25">
      <c r="D257">
        <f t="shared" si="9"/>
        <v>251</v>
      </c>
      <c r="E257">
        <f t="shared" si="10"/>
        <v>1.6733333333333333</v>
      </c>
      <c r="F257">
        <f t="shared" si="11"/>
        <v>9.4110836961086949E-2</v>
      </c>
    </row>
    <row r="258" spans="4:6" x14ac:dyDescent="0.25">
      <c r="D258">
        <f t="shared" si="9"/>
        <v>252</v>
      </c>
      <c r="E258">
        <f t="shared" si="10"/>
        <v>1.68</v>
      </c>
      <c r="F258">
        <f t="shared" si="11"/>
        <v>9.2763632228374193E-2</v>
      </c>
    </row>
    <row r="259" spans="4:6" x14ac:dyDescent="0.25">
      <c r="D259">
        <f t="shared" ref="D259:D306" si="12">+D258+1</f>
        <v>253</v>
      </c>
      <c r="E259">
        <f t="shared" si="10"/>
        <v>1.6866666666666668</v>
      </c>
      <c r="F259">
        <f t="shared" si="11"/>
        <v>9.1438999157301568E-2</v>
      </c>
    </row>
    <row r="260" spans="4:6" x14ac:dyDescent="0.25">
      <c r="D260">
        <f t="shared" si="12"/>
        <v>254</v>
      </c>
      <c r="E260">
        <f t="shared" si="10"/>
        <v>1.6933333333333334</v>
      </c>
      <c r="F260">
        <f t="shared" si="11"/>
        <v>9.0136527146012363E-2</v>
      </c>
    </row>
    <row r="261" spans="4:6" x14ac:dyDescent="0.25">
      <c r="D261">
        <f t="shared" si="12"/>
        <v>255</v>
      </c>
      <c r="E261">
        <f t="shared" si="10"/>
        <v>1.7</v>
      </c>
      <c r="F261">
        <f t="shared" si="11"/>
        <v>8.8855812913312376E-2</v>
      </c>
    </row>
    <row r="262" spans="4:6" x14ac:dyDescent="0.25">
      <c r="D262">
        <f t="shared" si="12"/>
        <v>256</v>
      </c>
      <c r="E262">
        <f t="shared" si="10"/>
        <v>1.7066666666666668</v>
      </c>
      <c r="F262">
        <f t="shared" si="11"/>
        <v>8.7596460401984447E-2</v>
      </c>
    </row>
    <row r="263" spans="4:6" x14ac:dyDescent="0.25">
      <c r="D263">
        <f t="shared" si="12"/>
        <v>257</v>
      </c>
      <c r="E263">
        <f t="shared" ref="E263:E306" si="13">+D263/$B$5</f>
        <v>1.7133333333333334</v>
      </c>
      <c r="F263">
        <f t="shared" ref="F263:F306" si="14" xml:space="preserve"> (1 / (1 + (E263 /$B$7) ^$B$6))</f>
        <v>8.6358080681062599E-2</v>
      </c>
    </row>
    <row r="264" spans="4:6" x14ac:dyDescent="0.25">
      <c r="D264">
        <f t="shared" si="12"/>
        <v>258</v>
      </c>
      <c r="E264">
        <f t="shared" si="13"/>
        <v>1.72</v>
      </c>
      <c r="F264">
        <f t="shared" si="14"/>
        <v>8.5140291847245309E-2</v>
      </c>
    </row>
    <row r="265" spans="4:6" x14ac:dyDescent="0.25">
      <c r="D265">
        <f t="shared" si="12"/>
        <v>259</v>
      </c>
      <c r="E265">
        <f t="shared" si="13"/>
        <v>1.7266666666666666</v>
      </c>
      <c r="F265">
        <f t="shared" si="14"/>
        <v>8.3942718925619136E-2</v>
      </c>
    </row>
    <row r="266" spans="4:6" x14ac:dyDescent="0.25">
      <c r="D266">
        <f t="shared" si="12"/>
        <v>260</v>
      </c>
      <c r="E266">
        <f t="shared" si="13"/>
        <v>1.7333333333333334</v>
      </c>
      <c r="F266">
        <f t="shared" si="14"/>
        <v>8.2764993769849193E-2</v>
      </c>
    </row>
    <row r="267" spans="4:6" x14ac:dyDescent="0.25">
      <c r="D267">
        <f t="shared" si="12"/>
        <v>261</v>
      </c>
      <c r="E267">
        <f t="shared" si="13"/>
        <v>1.74</v>
      </c>
      <c r="F267">
        <f t="shared" si="14"/>
        <v>8.1606754961986494E-2</v>
      </c>
    </row>
    <row r="268" spans="4:6" x14ac:dyDescent="0.25">
      <c r="D268">
        <f t="shared" si="12"/>
        <v>262</v>
      </c>
      <c r="E268">
        <f t="shared" si="13"/>
        <v>1.7466666666666666</v>
      </c>
      <c r="F268">
        <f t="shared" si="14"/>
        <v>8.0467647712029314E-2</v>
      </c>
    </row>
    <row r="269" spans="4:6" x14ac:dyDescent="0.25">
      <c r="D269">
        <f t="shared" si="12"/>
        <v>263</v>
      </c>
      <c r="E269">
        <f t="shared" si="13"/>
        <v>1.7533333333333334</v>
      </c>
      <c r="F269">
        <f t="shared" si="14"/>
        <v>7.9347323757369081E-2</v>
      </c>
    </row>
    <row r="270" spans="4:6" x14ac:dyDescent="0.25">
      <c r="D270">
        <f t="shared" si="12"/>
        <v>264</v>
      </c>
      <c r="E270">
        <f t="shared" si="13"/>
        <v>1.76</v>
      </c>
      <c r="F270">
        <f t="shared" si="14"/>
        <v>7.8245441262241117E-2</v>
      </c>
    </row>
    <row r="271" spans="4:6" x14ac:dyDescent="0.25">
      <c r="D271">
        <f t="shared" si="12"/>
        <v>265</v>
      </c>
      <c r="E271">
        <f t="shared" si="13"/>
        <v>1.7666666666666666</v>
      </c>
      <c r="F271">
        <f t="shared" si="14"/>
        <v>7.7161664717291967E-2</v>
      </c>
    </row>
    <row r="272" spans="4:6" x14ac:dyDescent="0.25">
      <c r="D272">
        <f t="shared" si="12"/>
        <v>266</v>
      </c>
      <c r="E272">
        <f t="shared" si="13"/>
        <v>1.7733333333333334</v>
      </c>
      <c r="F272">
        <f t="shared" si="14"/>
        <v>7.6095664839368582E-2</v>
      </c>
    </row>
    <row r="273" spans="4:6" x14ac:dyDescent="0.25">
      <c r="D273">
        <f t="shared" si="12"/>
        <v>267</v>
      </c>
      <c r="E273">
        <f t="shared" si="13"/>
        <v>1.78</v>
      </c>
      <c r="F273">
        <f t="shared" si="14"/>
        <v>7.504711847162604E-2</v>
      </c>
    </row>
    <row r="274" spans="4:6" x14ac:dyDescent="0.25">
      <c r="D274">
        <f t="shared" si="12"/>
        <v>268</v>
      </c>
      <c r="E274">
        <f t="shared" si="13"/>
        <v>1.7866666666666666</v>
      </c>
      <c r="F274">
        <f t="shared" si="14"/>
        <v>7.4015708484042791E-2</v>
      </c>
    </row>
    <row r="275" spans="4:6" x14ac:dyDescent="0.25">
      <c r="D275">
        <f t="shared" si="12"/>
        <v>269</v>
      </c>
      <c r="E275">
        <f t="shared" si="13"/>
        <v>1.7933333333333332</v>
      </c>
      <c r="F275">
        <f t="shared" si="14"/>
        <v>7.3001123674428292E-2</v>
      </c>
    </row>
    <row r="276" spans="4:6" x14ac:dyDescent="0.25">
      <c r="D276">
        <f t="shared" si="12"/>
        <v>270</v>
      </c>
      <c r="E276">
        <f t="shared" si="13"/>
        <v>1.8</v>
      </c>
      <c r="F276">
        <f t="shared" si="14"/>
        <v>7.2003058669997899E-2</v>
      </c>
    </row>
    <row r="277" spans="4:6" x14ac:dyDescent="0.25">
      <c r="D277">
        <f t="shared" si="12"/>
        <v>271</v>
      </c>
      <c r="E277">
        <f t="shared" si="13"/>
        <v>1.8066666666666666</v>
      </c>
      <c r="F277">
        <f t="shared" si="14"/>
        <v>7.1021213829587398E-2</v>
      </c>
    </row>
    <row r="278" spans="4:6" x14ac:dyDescent="0.25">
      <c r="D278">
        <f t="shared" si="12"/>
        <v>272</v>
      </c>
      <c r="E278">
        <f t="shared" si="13"/>
        <v>1.8133333333333332</v>
      </c>
      <c r="F278">
        <f t="shared" si="14"/>
        <v>7.0055295146570981E-2</v>
      </c>
    </row>
    <row r="279" spans="4:6" x14ac:dyDescent="0.25">
      <c r="D279">
        <f t="shared" si="12"/>
        <v>273</v>
      </c>
      <c r="E279">
        <f t="shared" si="13"/>
        <v>1.82</v>
      </c>
      <c r="F279">
        <f t="shared" si="14"/>
        <v>6.9105014152543123E-2</v>
      </c>
    </row>
    <row r="280" spans="4:6" x14ac:dyDescent="0.25">
      <c r="D280">
        <f t="shared" si="12"/>
        <v>274</v>
      </c>
      <c r="E280">
        <f t="shared" si="13"/>
        <v>1.8266666666666667</v>
      </c>
      <c r="F280">
        <f t="shared" si="14"/>
        <v>6.8170087821818978E-2</v>
      </c>
    </row>
    <row r="281" spans="4:6" x14ac:dyDescent="0.25">
      <c r="D281">
        <f t="shared" si="12"/>
        <v>275</v>
      </c>
      <c r="E281">
        <f t="shared" si="13"/>
        <v>1.8333333333333333</v>
      </c>
      <c r="F281">
        <f t="shared" si="14"/>
        <v>6.7250238476802379E-2</v>
      </c>
    </row>
    <row r="282" spans="4:6" x14ac:dyDescent="0.25">
      <c r="D282">
        <f t="shared" si="12"/>
        <v>276</v>
      </c>
      <c r="E282">
        <f t="shared" si="13"/>
        <v>1.84</v>
      </c>
      <c r="F282">
        <f t="shared" si="14"/>
        <v>6.6345193694267821E-2</v>
      </c>
    </row>
    <row r="283" spans="4:6" x14ac:dyDescent="0.25">
      <c r="D283">
        <f t="shared" si="12"/>
        <v>277</v>
      </c>
      <c r="E283">
        <f t="shared" si="13"/>
        <v>1.8466666666666667</v>
      </c>
      <c r="F283">
        <f t="shared" si="14"/>
        <v>6.545468621259691E-2</v>
      </c>
    </row>
    <row r="284" spans="4:6" x14ac:dyDescent="0.25">
      <c r="D284">
        <f t="shared" si="12"/>
        <v>278</v>
      </c>
      <c r="E284">
        <f t="shared" si="13"/>
        <v>1.8533333333333333</v>
      </c>
      <c r="F284">
        <f t="shared" si="14"/>
        <v>6.4578453840005864E-2</v>
      </c>
    </row>
    <row r="285" spans="4:6" x14ac:dyDescent="0.25">
      <c r="D285">
        <f t="shared" si="12"/>
        <v>279</v>
      </c>
      <c r="E285">
        <f t="shared" si="13"/>
        <v>1.86</v>
      </c>
      <c r="F285">
        <f t="shared" si="14"/>
        <v>6.3716239363798555E-2</v>
      </c>
    </row>
    <row r="286" spans="4:6" x14ac:dyDescent="0.25">
      <c r="D286">
        <f t="shared" si="12"/>
        <v>280</v>
      </c>
      <c r="E286">
        <f t="shared" si="13"/>
        <v>1.8666666666666667</v>
      </c>
      <c r="F286">
        <f t="shared" si="14"/>
        <v>6.2867790460673686E-2</v>
      </c>
    </row>
    <row r="287" spans="4:6" x14ac:dyDescent="0.25">
      <c r="D287">
        <f t="shared" si="12"/>
        <v>281</v>
      </c>
      <c r="E287">
        <f t="shared" si="13"/>
        <v>1.8733333333333333</v>
      </c>
      <c r="F287">
        <f t="shared" si="14"/>
        <v>6.2032859608113153E-2</v>
      </c>
    </row>
    <row r="288" spans="4:6" x14ac:dyDescent="0.25">
      <c r="D288">
        <f t="shared" si="12"/>
        <v>282</v>
      </c>
      <c r="E288">
        <f t="shared" si="13"/>
        <v>1.88</v>
      </c>
      <c r="F288">
        <f t="shared" si="14"/>
        <v>6.1211203996874429E-2</v>
      </c>
    </row>
    <row r="289" spans="4:6" x14ac:dyDescent="0.25">
      <c r="D289">
        <f t="shared" si="12"/>
        <v>283</v>
      </c>
      <c r="E289">
        <f t="shared" si="13"/>
        <v>1.8866666666666667</v>
      </c>
      <c r="F289">
        <f t="shared" si="14"/>
        <v>6.0402585444607575E-2</v>
      </c>
    </row>
    <row r="290" spans="4:6" x14ac:dyDescent="0.25">
      <c r="D290">
        <f t="shared" si="12"/>
        <v>284</v>
      </c>
      <c r="E290">
        <f t="shared" si="13"/>
        <v>1.8933333333333333</v>
      </c>
      <c r="F290">
        <f t="shared" si="14"/>
        <v>5.9606770310614468E-2</v>
      </c>
    </row>
    <row r="291" spans="4:6" x14ac:dyDescent="0.25">
      <c r="D291">
        <f t="shared" si="12"/>
        <v>285</v>
      </c>
      <c r="E291">
        <f t="shared" si="13"/>
        <v>1.9</v>
      </c>
      <c r="F291">
        <f t="shared" si="14"/>
        <v>5.8823529411764705E-2</v>
      </c>
    </row>
    <row r="292" spans="4:6" x14ac:dyDescent="0.25">
      <c r="D292">
        <f t="shared" si="12"/>
        <v>286</v>
      </c>
      <c r="E292">
        <f t="shared" si="13"/>
        <v>1.9066666666666667</v>
      </c>
      <c r="F292">
        <f t="shared" si="14"/>
        <v>5.8052637939581445E-2</v>
      </c>
    </row>
    <row r="293" spans="4:6" x14ac:dyDescent="0.25">
      <c r="D293">
        <f t="shared" si="12"/>
        <v>287</v>
      </c>
      <c r="E293">
        <f t="shared" si="13"/>
        <v>1.9133333333333333</v>
      </c>
      <c r="F293">
        <f t="shared" si="14"/>
        <v>5.7293875378506914E-2</v>
      </c>
    </row>
    <row r="294" spans="4:6" x14ac:dyDescent="0.25">
      <c r="D294">
        <f t="shared" si="12"/>
        <v>288</v>
      </c>
      <c r="E294">
        <f t="shared" si="13"/>
        <v>1.92</v>
      </c>
      <c r="F294">
        <f t="shared" si="14"/>
        <v>5.6547025425356001E-2</v>
      </c>
    </row>
    <row r="295" spans="4:6" x14ac:dyDescent="0.25">
      <c r="D295">
        <f t="shared" si="12"/>
        <v>289</v>
      </c>
      <c r="E295">
        <f t="shared" si="13"/>
        <v>1.9266666666666667</v>
      </c>
      <c r="F295">
        <f t="shared" si="14"/>
        <v>5.58118759099639E-2</v>
      </c>
    </row>
    <row r="296" spans="4:6" x14ac:dyDescent="0.25">
      <c r="D296">
        <f t="shared" si="12"/>
        <v>290</v>
      </c>
      <c r="E296">
        <f t="shared" si="13"/>
        <v>1.9333333333333333</v>
      </c>
      <c r="F296">
        <f t="shared" si="14"/>
        <v>5.5088218717032553E-2</v>
      </c>
    </row>
    <row r="297" spans="4:6" x14ac:dyDescent="0.25">
      <c r="D297">
        <f t="shared" si="12"/>
        <v>291</v>
      </c>
      <c r="E297">
        <f t="shared" si="13"/>
        <v>1.94</v>
      </c>
      <c r="F297">
        <f t="shared" si="14"/>
        <v>5.437584970917797E-2</v>
      </c>
    </row>
    <row r="298" spans="4:6" x14ac:dyDescent="0.25">
      <c r="D298">
        <f t="shared" si="12"/>
        <v>292</v>
      </c>
      <c r="E298">
        <f t="shared" si="13"/>
        <v>1.9466666666666668</v>
      </c>
      <c r="F298">
        <f t="shared" si="14"/>
        <v>5.3674568651179984E-2</v>
      </c>
    </row>
    <row r="299" spans="4:6" x14ac:dyDescent="0.25">
      <c r="D299">
        <f t="shared" si="12"/>
        <v>293</v>
      </c>
      <c r="E299">
        <f t="shared" si="13"/>
        <v>1.9533333333333334</v>
      </c>
      <c r="F299">
        <f t="shared" si="14"/>
        <v>5.2984179135433483E-2</v>
      </c>
    </row>
    <row r="300" spans="4:6" x14ac:dyDescent="0.25">
      <c r="D300">
        <f t="shared" si="12"/>
        <v>294</v>
      </c>
      <c r="E300">
        <f t="shared" si="13"/>
        <v>1.96</v>
      </c>
      <c r="F300">
        <f t="shared" si="14"/>
        <v>5.2304488508599714E-2</v>
      </c>
    </row>
    <row r="301" spans="4:6" x14ac:dyDescent="0.25">
      <c r="D301">
        <f t="shared" si="12"/>
        <v>295</v>
      </c>
      <c r="E301">
        <f t="shared" si="13"/>
        <v>1.9666666666666666</v>
      </c>
      <c r="F301">
        <f t="shared" si="14"/>
        <v>5.1635307799454314E-2</v>
      </c>
    </row>
    <row r="302" spans="4:6" x14ac:dyDescent="0.25">
      <c r="D302">
        <f t="shared" si="12"/>
        <v>296</v>
      </c>
      <c r="E302">
        <f t="shared" si="13"/>
        <v>1.9733333333333334</v>
      </c>
      <c r="F302">
        <f t="shared" si="14"/>
        <v>5.0976451647927593E-2</v>
      </c>
    </row>
    <row r="303" spans="4:6" x14ac:dyDescent="0.25">
      <c r="D303">
        <f t="shared" si="12"/>
        <v>297</v>
      </c>
      <c r="E303">
        <f t="shared" si="13"/>
        <v>1.98</v>
      </c>
      <c r="F303">
        <f t="shared" si="14"/>
        <v>5.0327738235332486E-2</v>
      </c>
    </row>
    <row r="304" spans="4:6" x14ac:dyDescent="0.25">
      <c r="D304">
        <f t="shared" si="12"/>
        <v>298</v>
      </c>
      <c r="E304">
        <f t="shared" si="13"/>
        <v>1.9866666666666666</v>
      </c>
      <c r="F304">
        <f t="shared" si="14"/>
        <v>4.9688989215772368E-2</v>
      </c>
    </row>
    <row r="305" spans="4:6" x14ac:dyDescent="0.25">
      <c r="D305">
        <f t="shared" si="12"/>
        <v>299</v>
      </c>
      <c r="E305">
        <f t="shared" si="13"/>
        <v>1.9933333333333334</v>
      </c>
      <c r="F305">
        <f t="shared" si="14"/>
        <v>4.9060029648722726E-2</v>
      </c>
    </row>
    <row r="306" spans="4:6" x14ac:dyDescent="0.25">
      <c r="D306">
        <f t="shared" si="12"/>
        <v>300</v>
      </c>
      <c r="E306">
        <f t="shared" si="13"/>
        <v>2</v>
      </c>
      <c r="F306">
        <f t="shared" si="14"/>
        <v>4.8440687932778288E-2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506"/>
  <sheetViews>
    <sheetView workbookViewId="0">
      <selection activeCell="B16" sqref="B16"/>
    </sheetView>
  </sheetViews>
  <sheetFormatPr defaultRowHeight="15" x14ac:dyDescent="0.25"/>
  <cols>
    <col min="1" max="1" width="35.28515625" customWidth="1"/>
    <col min="4" max="4" width="9.5703125" bestFit="1" customWidth="1"/>
  </cols>
  <sheetData>
    <row r="1" spans="1:5" x14ac:dyDescent="0.25">
      <c r="A1" t="s">
        <v>73</v>
      </c>
      <c r="B1" t="s">
        <v>8</v>
      </c>
    </row>
    <row r="2" spans="1:5" x14ac:dyDescent="0.25">
      <c r="A2" t="s">
        <v>74</v>
      </c>
    </row>
    <row r="3" spans="1:5" ht="15.75" thickBot="1" x14ac:dyDescent="0.3">
      <c r="A3" t="s">
        <v>75</v>
      </c>
    </row>
    <row r="4" spans="1:5" x14ac:dyDescent="0.25">
      <c r="A4" s="1"/>
      <c r="B4" s="2"/>
    </row>
    <row r="5" spans="1:5" x14ac:dyDescent="0.25">
      <c r="A5" s="9" t="s">
        <v>76</v>
      </c>
      <c r="B5" s="7">
        <v>1.2</v>
      </c>
      <c r="C5" t="s">
        <v>78</v>
      </c>
      <c r="D5" t="s">
        <v>79</v>
      </c>
      <c r="E5" t="s">
        <v>80</v>
      </c>
    </row>
    <row r="6" spans="1:5" x14ac:dyDescent="0.25">
      <c r="A6" s="9" t="s">
        <v>77</v>
      </c>
      <c r="B6" s="19">
        <v>1</v>
      </c>
      <c r="C6">
        <v>300</v>
      </c>
      <c r="D6">
        <f t="shared" ref="D6:D37" si="0" xml:space="preserve"> $B$10* C6 / (350 * ($B$10 - 1) + C6)</f>
        <v>0.94736842105263164</v>
      </c>
      <c r="E6">
        <f xml:space="preserve"> $B$14 / (1 + ($B$14 - 1) * C6/ 350)</f>
        <v>1</v>
      </c>
    </row>
    <row r="7" spans="1:5" ht="15.75" thickBot="1" x14ac:dyDescent="0.3">
      <c r="A7" s="21"/>
      <c r="B7" s="6"/>
      <c r="C7">
        <f>+C6+1</f>
        <v>301</v>
      </c>
      <c r="D7">
        <f t="shared" si="0"/>
        <v>0.94852941176470595</v>
      </c>
      <c r="E7">
        <f t="shared" ref="E7:E66" si="1" xml:space="preserve"> $B$14 / (1 + ($B$14 - 1) * C7/ 350)</f>
        <v>1</v>
      </c>
    </row>
    <row r="8" spans="1:5" x14ac:dyDescent="0.25">
      <c r="C8">
        <f t="shared" ref="C8:C66" si="2">+C7+1</f>
        <v>302</v>
      </c>
      <c r="D8">
        <f t="shared" si="0"/>
        <v>0.94968553459119509</v>
      </c>
      <c r="E8">
        <f t="shared" si="1"/>
        <v>1</v>
      </c>
    </row>
    <row r="9" spans="1:5" x14ac:dyDescent="0.25">
      <c r="A9" t="s">
        <v>82</v>
      </c>
      <c r="C9">
        <f t="shared" si="2"/>
        <v>303</v>
      </c>
      <c r="D9">
        <f t="shared" si="0"/>
        <v>0.95083682008368209</v>
      </c>
      <c r="E9">
        <f t="shared" si="1"/>
        <v>1</v>
      </c>
    </row>
    <row r="10" spans="1:5" x14ac:dyDescent="0.25">
      <c r="A10" t="s">
        <v>83</v>
      </c>
      <c r="B10">
        <f xml:space="preserve"> B5 / (2 - B5)</f>
        <v>1.4999999999999998</v>
      </c>
      <c r="C10">
        <f t="shared" si="2"/>
        <v>304</v>
      </c>
      <c r="D10">
        <f t="shared" si="0"/>
        <v>0.95198329853862229</v>
      </c>
      <c r="E10">
        <f t="shared" si="1"/>
        <v>1</v>
      </c>
    </row>
    <row r="11" spans="1:5" x14ac:dyDescent="0.25">
      <c r="C11">
        <f t="shared" si="2"/>
        <v>305</v>
      </c>
      <c r="D11">
        <f t="shared" si="0"/>
        <v>0.95312500000000011</v>
      </c>
      <c r="E11">
        <f t="shared" si="1"/>
        <v>1</v>
      </c>
    </row>
    <row r="12" spans="1:5" x14ac:dyDescent="0.25">
      <c r="C12">
        <f t="shared" si="2"/>
        <v>306</v>
      </c>
      <c r="D12">
        <f t="shared" si="0"/>
        <v>0.95426195426195437</v>
      </c>
      <c r="E12">
        <f t="shared" si="1"/>
        <v>1</v>
      </c>
    </row>
    <row r="13" spans="1:5" x14ac:dyDescent="0.25">
      <c r="A13" t="s">
        <v>81</v>
      </c>
      <c r="C13">
        <f t="shared" si="2"/>
        <v>307</v>
      </c>
      <c r="D13">
        <f t="shared" si="0"/>
        <v>0.95539419087136945</v>
      </c>
      <c r="E13">
        <f t="shared" si="1"/>
        <v>1</v>
      </c>
    </row>
    <row r="14" spans="1:5" x14ac:dyDescent="0.25">
      <c r="A14" t="s">
        <v>84</v>
      </c>
      <c r="B14">
        <f xml:space="preserve"> $B$6 / (2 * $B$6 - 1)</f>
        <v>1</v>
      </c>
      <c r="C14">
        <f t="shared" si="2"/>
        <v>308</v>
      </c>
      <c r="D14">
        <f t="shared" si="0"/>
        <v>0.95652173913043492</v>
      </c>
      <c r="E14">
        <f t="shared" si="1"/>
        <v>1</v>
      </c>
    </row>
    <row r="15" spans="1:5" x14ac:dyDescent="0.25">
      <c r="C15">
        <f t="shared" si="2"/>
        <v>309</v>
      </c>
      <c r="D15">
        <f t="shared" si="0"/>
        <v>0.95764462809917361</v>
      </c>
      <c r="E15">
        <f t="shared" si="1"/>
        <v>1</v>
      </c>
    </row>
    <row r="16" spans="1:5" x14ac:dyDescent="0.25">
      <c r="C16">
        <f t="shared" si="2"/>
        <v>310</v>
      </c>
      <c r="D16">
        <f t="shared" si="0"/>
        <v>0.95876288659793829</v>
      </c>
      <c r="E16">
        <f t="shared" si="1"/>
        <v>1</v>
      </c>
    </row>
    <row r="17" spans="3:5" x14ac:dyDescent="0.25">
      <c r="C17">
        <f t="shared" si="2"/>
        <v>311</v>
      </c>
      <c r="D17">
        <f t="shared" si="0"/>
        <v>0.9598765432098767</v>
      </c>
      <c r="E17">
        <f t="shared" si="1"/>
        <v>1</v>
      </c>
    </row>
    <row r="18" spans="3:5" x14ac:dyDescent="0.25">
      <c r="C18">
        <f t="shared" si="2"/>
        <v>312</v>
      </c>
      <c r="D18">
        <f t="shared" si="0"/>
        <v>0.9609856262833677</v>
      </c>
      <c r="E18">
        <f t="shared" si="1"/>
        <v>1</v>
      </c>
    </row>
    <row r="19" spans="3:5" x14ac:dyDescent="0.25">
      <c r="C19">
        <f t="shared" si="2"/>
        <v>313</v>
      </c>
      <c r="D19">
        <f t="shared" si="0"/>
        <v>0.96209016393442637</v>
      </c>
      <c r="E19">
        <f t="shared" si="1"/>
        <v>1</v>
      </c>
    </row>
    <row r="20" spans="3:5" x14ac:dyDescent="0.25">
      <c r="C20">
        <f t="shared" si="2"/>
        <v>314</v>
      </c>
      <c r="D20">
        <f t="shared" si="0"/>
        <v>0.96319018404907986</v>
      </c>
      <c r="E20">
        <f t="shared" si="1"/>
        <v>1</v>
      </c>
    </row>
    <row r="21" spans="3:5" x14ac:dyDescent="0.25">
      <c r="C21">
        <f t="shared" si="2"/>
        <v>315</v>
      </c>
      <c r="D21">
        <f t="shared" si="0"/>
        <v>0.96428571428571441</v>
      </c>
      <c r="E21">
        <f t="shared" si="1"/>
        <v>1</v>
      </c>
    </row>
    <row r="22" spans="3:5" x14ac:dyDescent="0.25">
      <c r="C22">
        <f t="shared" si="2"/>
        <v>316</v>
      </c>
      <c r="D22">
        <f t="shared" si="0"/>
        <v>0.96537678207739319</v>
      </c>
      <c r="E22">
        <f t="shared" si="1"/>
        <v>1</v>
      </c>
    </row>
    <row r="23" spans="3:5" x14ac:dyDescent="0.25">
      <c r="C23">
        <f t="shared" si="2"/>
        <v>317</v>
      </c>
      <c r="D23">
        <f t="shared" si="0"/>
        <v>0.96646341463414642</v>
      </c>
      <c r="E23">
        <f t="shared" si="1"/>
        <v>1</v>
      </c>
    </row>
    <row r="24" spans="3:5" x14ac:dyDescent="0.25">
      <c r="C24">
        <f t="shared" si="2"/>
        <v>318</v>
      </c>
      <c r="D24">
        <f t="shared" si="0"/>
        <v>0.96754563894523338</v>
      </c>
      <c r="E24">
        <f t="shared" si="1"/>
        <v>1</v>
      </c>
    </row>
    <row r="25" spans="3:5" x14ac:dyDescent="0.25">
      <c r="C25">
        <f t="shared" si="2"/>
        <v>319</v>
      </c>
      <c r="D25">
        <f t="shared" si="0"/>
        <v>0.96862348178137658</v>
      </c>
      <c r="E25">
        <f t="shared" si="1"/>
        <v>1</v>
      </c>
    </row>
    <row r="26" spans="3:5" x14ac:dyDescent="0.25">
      <c r="C26">
        <f t="shared" si="2"/>
        <v>320</v>
      </c>
      <c r="D26">
        <f t="shared" si="0"/>
        <v>0.96969696969696983</v>
      </c>
      <c r="E26">
        <f t="shared" si="1"/>
        <v>1</v>
      </c>
    </row>
    <row r="27" spans="3:5" x14ac:dyDescent="0.25">
      <c r="C27">
        <f t="shared" si="2"/>
        <v>321</v>
      </c>
      <c r="D27">
        <f t="shared" si="0"/>
        <v>0.97076612903225812</v>
      </c>
      <c r="E27">
        <f t="shared" si="1"/>
        <v>1</v>
      </c>
    </row>
    <row r="28" spans="3:5" x14ac:dyDescent="0.25">
      <c r="C28">
        <f t="shared" si="2"/>
        <v>322</v>
      </c>
      <c r="D28">
        <f t="shared" si="0"/>
        <v>0.97183098591549311</v>
      </c>
      <c r="E28">
        <f t="shared" si="1"/>
        <v>1</v>
      </c>
    </row>
    <row r="29" spans="3:5" x14ac:dyDescent="0.25">
      <c r="C29">
        <f t="shared" si="2"/>
        <v>323</v>
      </c>
      <c r="D29">
        <f t="shared" si="0"/>
        <v>0.97289156626506035</v>
      </c>
      <c r="E29">
        <f t="shared" si="1"/>
        <v>1</v>
      </c>
    </row>
    <row r="30" spans="3:5" x14ac:dyDescent="0.25">
      <c r="C30">
        <f t="shared" si="2"/>
        <v>324</v>
      </c>
      <c r="D30">
        <f t="shared" si="0"/>
        <v>0.97394789579158325</v>
      </c>
      <c r="E30">
        <f t="shared" si="1"/>
        <v>1</v>
      </c>
    </row>
    <row r="31" spans="3:5" x14ac:dyDescent="0.25">
      <c r="C31">
        <f t="shared" si="2"/>
        <v>325</v>
      </c>
      <c r="D31">
        <f t="shared" si="0"/>
        <v>0.97500000000000009</v>
      </c>
      <c r="E31">
        <f t="shared" si="1"/>
        <v>1</v>
      </c>
    </row>
    <row r="32" spans="3:5" x14ac:dyDescent="0.25">
      <c r="C32">
        <f t="shared" si="2"/>
        <v>326</v>
      </c>
      <c r="D32">
        <f t="shared" si="0"/>
        <v>0.97604790419161691</v>
      </c>
      <c r="E32">
        <f t="shared" si="1"/>
        <v>1</v>
      </c>
    </row>
    <row r="33" spans="3:5" x14ac:dyDescent="0.25">
      <c r="C33">
        <f t="shared" si="2"/>
        <v>327</v>
      </c>
      <c r="D33">
        <f t="shared" si="0"/>
        <v>0.97709163346613559</v>
      </c>
      <c r="E33">
        <f t="shared" si="1"/>
        <v>1</v>
      </c>
    </row>
    <row r="34" spans="3:5" x14ac:dyDescent="0.25">
      <c r="C34">
        <f t="shared" si="2"/>
        <v>328</v>
      </c>
      <c r="D34">
        <f t="shared" si="0"/>
        <v>0.97813121272365811</v>
      </c>
      <c r="E34">
        <f t="shared" si="1"/>
        <v>1</v>
      </c>
    </row>
    <row r="35" spans="3:5" x14ac:dyDescent="0.25">
      <c r="C35">
        <f t="shared" si="2"/>
        <v>329</v>
      </c>
      <c r="D35">
        <f t="shared" si="0"/>
        <v>0.97916666666666674</v>
      </c>
      <c r="E35">
        <f t="shared" si="1"/>
        <v>1</v>
      </c>
    </row>
    <row r="36" spans="3:5" x14ac:dyDescent="0.25">
      <c r="C36">
        <f t="shared" si="2"/>
        <v>330</v>
      </c>
      <c r="D36">
        <f t="shared" si="0"/>
        <v>0.98019801980198029</v>
      </c>
      <c r="E36">
        <f t="shared" si="1"/>
        <v>1</v>
      </c>
    </row>
    <row r="37" spans="3:5" x14ac:dyDescent="0.25">
      <c r="C37">
        <f t="shared" si="2"/>
        <v>331</v>
      </c>
      <c r="D37">
        <f t="shared" si="0"/>
        <v>0.98122529644268786</v>
      </c>
      <c r="E37">
        <f t="shared" si="1"/>
        <v>1</v>
      </c>
    </row>
    <row r="38" spans="3:5" x14ac:dyDescent="0.25">
      <c r="C38">
        <f t="shared" si="2"/>
        <v>332</v>
      </c>
      <c r="D38">
        <f t="shared" ref="D38:D66" si="3" xml:space="preserve"> $B$10* C38 / (350 * ($B$10 - 1) + C38)</f>
        <v>0.9822485207100593</v>
      </c>
      <c r="E38">
        <f t="shared" si="1"/>
        <v>1</v>
      </c>
    </row>
    <row r="39" spans="3:5" x14ac:dyDescent="0.25">
      <c r="C39">
        <f t="shared" si="2"/>
        <v>333</v>
      </c>
      <c r="D39">
        <f t="shared" si="3"/>
        <v>0.98326771653543321</v>
      </c>
      <c r="E39">
        <f t="shared" si="1"/>
        <v>1</v>
      </c>
    </row>
    <row r="40" spans="3:5" x14ac:dyDescent="0.25">
      <c r="C40">
        <f t="shared" si="2"/>
        <v>334</v>
      </c>
      <c r="D40">
        <f t="shared" si="3"/>
        <v>0.9842829076620826</v>
      </c>
      <c r="E40">
        <f t="shared" si="1"/>
        <v>1</v>
      </c>
    </row>
    <row r="41" spans="3:5" x14ac:dyDescent="0.25">
      <c r="C41">
        <f t="shared" si="2"/>
        <v>335</v>
      </c>
      <c r="D41">
        <f t="shared" si="3"/>
        <v>0.98529411764705899</v>
      </c>
      <c r="E41">
        <f t="shared" si="1"/>
        <v>1</v>
      </c>
    </row>
    <row r="42" spans="3:5" x14ac:dyDescent="0.25">
      <c r="C42">
        <f t="shared" si="2"/>
        <v>336</v>
      </c>
      <c r="D42">
        <f t="shared" si="3"/>
        <v>0.98630136986301375</v>
      </c>
      <c r="E42">
        <f t="shared" si="1"/>
        <v>1</v>
      </c>
    </row>
    <row r="43" spans="3:5" x14ac:dyDescent="0.25">
      <c r="C43">
        <f t="shared" si="2"/>
        <v>337</v>
      </c>
      <c r="D43">
        <f t="shared" si="3"/>
        <v>0.98730468750000011</v>
      </c>
      <c r="E43">
        <f t="shared" si="1"/>
        <v>1</v>
      </c>
    </row>
    <row r="44" spans="3:5" x14ac:dyDescent="0.25">
      <c r="C44">
        <f t="shared" si="2"/>
        <v>338</v>
      </c>
      <c r="D44">
        <f t="shared" si="3"/>
        <v>0.98830409356725157</v>
      </c>
      <c r="E44">
        <f t="shared" si="1"/>
        <v>1</v>
      </c>
    </row>
    <row r="45" spans="3:5" x14ac:dyDescent="0.25">
      <c r="C45">
        <f t="shared" si="2"/>
        <v>339</v>
      </c>
      <c r="D45">
        <f t="shared" si="3"/>
        <v>0.98929961089494178</v>
      </c>
      <c r="E45">
        <f t="shared" si="1"/>
        <v>1</v>
      </c>
    </row>
    <row r="46" spans="3:5" x14ac:dyDescent="0.25">
      <c r="C46">
        <f t="shared" si="2"/>
        <v>340</v>
      </c>
      <c r="D46">
        <f t="shared" si="3"/>
        <v>0.99029126213592245</v>
      </c>
      <c r="E46">
        <f t="shared" si="1"/>
        <v>1</v>
      </c>
    </row>
    <row r="47" spans="3:5" x14ac:dyDescent="0.25">
      <c r="C47">
        <f t="shared" si="2"/>
        <v>341</v>
      </c>
      <c r="D47">
        <f t="shared" si="3"/>
        <v>0.99127906976744196</v>
      </c>
      <c r="E47">
        <f t="shared" si="1"/>
        <v>1</v>
      </c>
    </row>
    <row r="48" spans="3:5" x14ac:dyDescent="0.25">
      <c r="C48">
        <f t="shared" si="2"/>
        <v>342</v>
      </c>
      <c r="D48">
        <f t="shared" si="3"/>
        <v>0.99226305609284338</v>
      </c>
      <c r="E48">
        <f t="shared" si="1"/>
        <v>1</v>
      </c>
    </row>
    <row r="49" spans="3:5" x14ac:dyDescent="0.25">
      <c r="C49">
        <f t="shared" si="2"/>
        <v>343</v>
      </c>
      <c r="D49">
        <f t="shared" si="3"/>
        <v>0.9932432432432432</v>
      </c>
      <c r="E49">
        <f t="shared" si="1"/>
        <v>1</v>
      </c>
    </row>
    <row r="50" spans="3:5" x14ac:dyDescent="0.25">
      <c r="C50">
        <f t="shared" si="2"/>
        <v>344</v>
      </c>
      <c r="D50">
        <f t="shared" si="3"/>
        <v>0.9942196531791907</v>
      </c>
      <c r="E50">
        <f t="shared" si="1"/>
        <v>1</v>
      </c>
    </row>
    <row r="51" spans="3:5" x14ac:dyDescent="0.25">
      <c r="C51">
        <f t="shared" si="2"/>
        <v>345</v>
      </c>
      <c r="D51">
        <f t="shared" si="3"/>
        <v>0.99519230769230771</v>
      </c>
      <c r="E51">
        <f t="shared" si="1"/>
        <v>1</v>
      </c>
    </row>
    <row r="52" spans="3:5" x14ac:dyDescent="0.25">
      <c r="C52">
        <f t="shared" si="2"/>
        <v>346</v>
      </c>
      <c r="D52">
        <f t="shared" si="3"/>
        <v>0.99616122840690979</v>
      </c>
      <c r="E52">
        <f t="shared" si="1"/>
        <v>1</v>
      </c>
    </row>
    <row r="53" spans="3:5" x14ac:dyDescent="0.25">
      <c r="C53">
        <f t="shared" si="2"/>
        <v>347</v>
      </c>
      <c r="D53">
        <f t="shared" si="3"/>
        <v>0.99712643678160917</v>
      </c>
      <c r="E53">
        <f t="shared" si="1"/>
        <v>1</v>
      </c>
    </row>
    <row r="54" spans="3:5" x14ac:dyDescent="0.25">
      <c r="C54">
        <f t="shared" si="2"/>
        <v>348</v>
      </c>
      <c r="D54">
        <f t="shared" si="3"/>
        <v>0.99808795411089868</v>
      </c>
      <c r="E54">
        <f t="shared" si="1"/>
        <v>1</v>
      </c>
    </row>
    <row r="55" spans="3:5" x14ac:dyDescent="0.25">
      <c r="C55">
        <f t="shared" si="2"/>
        <v>349</v>
      </c>
      <c r="D55">
        <f t="shared" si="3"/>
        <v>0.99904580152671751</v>
      </c>
      <c r="E55">
        <f t="shared" si="1"/>
        <v>1</v>
      </c>
    </row>
    <row r="56" spans="3:5" x14ac:dyDescent="0.25">
      <c r="C56">
        <f t="shared" si="2"/>
        <v>350</v>
      </c>
      <c r="D56">
        <f t="shared" si="3"/>
        <v>1</v>
      </c>
      <c r="E56">
        <f t="shared" si="1"/>
        <v>1</v>
      </c>
    </row>
    <row r="57" spans="3:5" x14ac:dyDescent="0.25">
      <c r="C57">
        <f t="shared" si="2"/>
        <v>351</v>
      </c>
      <c r="D57">
        <f t="shared" si="3"/>
        <v>1.0009505703422052</v>
      </c>
      <c r="E57">
        <f t="shared" si="1"/>
        <v>1</v>
      </c>
    </row>
    <row r="58" spans="3:5" x14ac:dyDescent="0.25">
      <c r="C58">
        <f t="shared" si="2"/>
        <v>352</v>
      </c>
      <c r="D58">
        <f t="shared" si="3"/>
        <v>1.0018975332068312</v>
      </c>
      <c r="E58">
        <f t="shared" si="1"/>
        <v>1</v>
      </c>
    </row>
    <row r="59" spans="3:5" x14ac:dyDescent="0.25">
      <c r="C59">
        <f t="shared" si="2"/>
        <v>353</v>
      </c>
      <c r="D59">
        <f t="shared" si="3"/>
        <v>1.0028409090909092</v>
      </c>
      <c r="E59">
        <f t="shared" si="1"/>
        <v>1</v>
      </c>
    </row>
    <row r="60" spans="3:5" x14ac:dyDescent="0.25">
      <c r="C60">
        <f t="shared" si="2"/>
        <v>354</v>
      </c>
      <c r="D60">
        <f t="shared" si="3"/>
        <v>1.003780718336484</v>
      </c>
      <c r="E60">
        <f t="shared" si="1"/>
        <v>1</v>
      </c>
    </row>
    <row r="61" spans="3:5" x14ac:dyDescent="0.25">
      <c r="C61">
        <f t="shared" si="2"/>
        <v>355</v>
      </c>
      <c r="D61">
        <f t="shared" si="3"/>
        <v>1.0047169811320755</v>
      </c>
      <c r="E61">
        <f t="shared" si="1"/>
        <v>1</v>
      </c>
    </row>
    <row r="62" spans="3:5" x14ac:dyDescent="0.25">
      <c r="C62">
        <f t="shared" si="2"/>
        <v>356</v>
      </c>
      <c r="D62">
        <f t="shared" si="3"/>
        <v>1.0056497175141244</v>
      </c>
      <c r="E62">
        <f t="shared" si="1"/>
        <v>1</v>
      </c>
    </row>
    <row r="63" spans="3:5" x14ac:dyDescent="0.25">
      <c r="C63">
        <f t="shared" si="2"/>
        <v>357</v>
      </c>
      <c r="D63">
        <f t="shared" si="3"/>
        <v>1.006578947368421</v>
      </c>
      <c r="E63">
        <f t="shared" si="1"/>
        <v>1</v>
      </c>
    </row>
    <row r="64" spans="3:5" x14ac:dyDescent="0.25">
      <c r="C64">
        <f t="shared" si="2"/>
        <v>358</v>
      </c>
      <c r="D64">
        <f t="shared" si="3"/>
        <v>1.0075046904315197</v>
      </c>
      <c r="E64">
        <f t="shared" si="1"/>
        <v>1</v>
      </c>
    </row>
    <row r="65" spans="3:5" x14ac:dyDescent="0.25">
      <c r="C65">
        <f t="shared" si="2"/>
        <v>359</v>
      </c>
      <c r="D65">
        <f t="shared" si="3"/>
        <v>1.0084269662921348</v>
      </c>
      <c r="E65">
        <f t="shared" si="1"/>
        <v>1</v>
      </c>
    </row>
    <row r="66" spans="3:5" x14ac:dyDescent="0.25">
      <c r="C66">
        <f t="shared" si="2"/>
        <v>360</v>
      </c>
      <c r="D66">
        <f t="shared" si="3"/>
        <v>1.0093457943925235</v>
      </c>
      <c r="E66">
        <f t="shared" si="1"/>
        <v>1</v>
      </c>
    </row>
    <row r="67" spans="3:5" x14ac:dyDescent="0.25">
      <c r="C67">
        <f t="shared" ref="C67:C130" si="4">+C66+1</f>
        <v>361</v>
      </c>
      <c r="D67">
        <f t="shared" ref="D67:D130" si="5" xml:space="preserve"> $B$10* C67 / (350 * ($B$10 - 1) + C67)</f>
        <v>1.0102611940298507</v>
      </c>
      <c r="E67">
        <f t="shared" ref="E67:E130" si="6" xml:space="preserve"> $B$14 / (1 + ($B$14 - 1) * C67/ 350)</f>
        <v>1</v>
      </c>
    </row>
    <row r="68" spans="3:5" x14ac:dyDescent="0.25">
      <c r="C68">
        <f t="shared" si="4"/>
        <v>362</v>
      </c>
      <c r="D68">
        <f t="shared" si="5"/>
        <v>1.011173184357542</v>
      </c>
      <c r="E68">
        <f t="shared" si="6"/>
        <v>1</v>
      </c>
    </row>
    <row r="69" spans="3:5" x14ac:dyDescent="0.25">
      <c r="C69">
        <f t="shared" si="4"/>
        <v>363</v>
      </c>
      <c r="D69">
        <f t="shared" si="5"/>
        <v>1.012081784386617</v>
      </c>
      <c r="E69">
        <f t="shared" si="6"/>
        <v>1</v>
      </c>
    </row>
    <row r="70" spans="3:5" x14ac:dyDescent="0.25">
      <c r="C70">
        <f t="shared" si="4"/>
        <v>364</v>
      </c>
      <c r="D70">
        <f t="shared" si="5"/>
        <v>1.0129870129870129</v>
      </c>
      <c r="E70">
        <f t="shared" si="6"/>
        <v>1</v>
      </c>
    </row>
    <row r="71" spans="3:5" x14ac:dyDescent="0.25">
      <c r="C71">
        <f t="shared" si="4"/>
        <v>365</v>
      </c>
      <c r="D71">
        <f t="shared" si="5"/>
        <v>1.0138888888888888</v>
      </c>
      <c r="E71">
        <f t="shared" si="6"/>
        <v>1</v>
      </c>
    </row>
    <row r="72" spans="3:5" x14ac:dyDescent="0.25">
      <c r="C72">
        <f t="shared" si="4"/>
        <v>366</v>
      </c>
      <c r="D72">
        <f t="shared" si="5"/>
        <v>1.0147874306839186</v>
      </c>
      <c r="E72">
        <f t="shared" si="6"/>
        <v>1</v>
      </c>
    </row>
    <row r="73" spans="3:5" x14ac:dyDescent="0.25">
      <c r="C73">
        <f t="shared" si="4"/>
        <v>367</v>
      </c>
      <c r="D73">
        <f t="shared" si="5"/>
        <v>1.0156826568265682</v>
      </c>
      <c r="E73">
        <f t="shared" si="6"/>
        <v>1</v>
      </c>
    </row>
    <row r="74" spans="3:5" x14ac:dyDescent="0.25">
      <c r="C74">
        <f t="shared" si="4"/>
        <v>368</v>
      </c>
      <c r="D74">
        <f t="shared" si="5"/>
        <v>1.0165745856353592</v>
      </c>
      <c r="E74">
        <f t="shared" si="6"/>
        <v>1</v>
      </c>
    </row>
    <row r="75" spans="3:5" x14ac:dyDescent="0.25">
      <c r="C75">
        <f t="shared" si="4"/>
        <v>369</v>
      </c>
      <c r="D75">
        <f t="shared" si="5"/>
        <v>1.0174632352941178</v>
      </c>
      <c r="E75">
        <f t="shared" si="6"/>
        <v>1</v>
      </c>
    </row>
    <row r="76" spans="3:5" x14ac:dyDescent="0.25">
      <c r="C76">
        <f t="shared" si="4"/>
        <v>370</v>
      </c>
      <c r="D76">
        <f t="shared" si="5"/>
        <v>1.0183486238532111</v>
      </c>
      <c r="E76">
        <f t="shared" si="6"/>
        <v>1</v>
      </c>
    </row>
    <row r="77" spans="3:5" x14ac:dyDescent="0.25">
      <c r="C77">
        <f t="shared" si="4"/>
        <v>371</v>
      </c>
      <c r="D77">
        <f t="shared" si="5"/>
        <v>1.0192307692307692</v>
      </c>
      <c r="E77">
        <f t="shared" si="6"/>
        <v>1</v>
      </c>
    </row>
    <row r="78" spans="3:5" x14ac:dyDescent="0.25">
      <c r="C78">
        <f t="shared" si="4"/>
        <v>372</v>
      </c>
      <c r="D78">
        <f t="shared" si="5"/>
        <v>1.0201096892138939</v>
      </c>
      <c r="E78">
        <f t="shared" si="6"/>
        <v>1</v>
      </c>
    </row>
    <row r="79" spans="3:5" x14ac:dyDescent="0.25">
      <c r="C79">
        <f t="shared" si="4"/>
        <v>373</v>
      </c>
      <c r="D79">
        <f t="shared" si="5"/>
        <v>1.0209854014598541</v>
      </c>
      <c r="E79">
        <f t="shared" si="6"/>
        <v>1</v>
      </c>
    </row>
    <row r="80" spans="3:5" x14ac:dyDescent="0.25">
      <c r="C80">
        <f t="shared" si="4"/>
        <v>374</v>
      </c>
      <c r="D80">
        <f t="shared" si="5"/>
        <v>1.0218579234972678</v>
      </c>
      <c r="E80">
        <f t="shared" si="6"/>
        <v>1</v>
      </c>
    </row>
    <row r="81" spans="3:5" x14ac:dyDescent="0.25">
      <c r="C81">
        <f t="shared" si="4"/>
        <v>375</v>
      </c>
      <c r="D81">
        <f t="shared" si="5"/>
        <v>1.0227272727272727</v>
      </c>
      <c r="E81">
        <f t="shared" si="6"/>
        <v>1</v>
      </c>
    </row>
    <row r="82" spans="3:5" x14ac:dyDescent="0.25">
      <c r="C82">
        <f t="shared" si="4"/>
        <v>376</v>
      </c>
      <c r="D82">
        <f t="shared" si="5"/>
        <v>1.0235934664246824</v>
      </c>
      <c r="E82">
        <f t="shared" si="6"/>
        <v>1</v>
      </c>
    </row>
    <row r="83" spans="3:5" x14ac:dyDescent="0.25">
      <c r="C83">
        <f t="shared" si="4"/>
        <v>377</v>
      </c>
      <c r="D83">
        <f t="shared" si="5"/>
        <v>1.0244565217391304</v>
      </c>
      <c r="E83">
        <f t="shared" si="6"/>
        <v>1</v>
      </c>
    </row>
    <row r="84" spans="3:5" x14ac:dyDescent="0.25">
      <c r="C84">
        <f t="shared" si="4"/>
        <v>378</v>
      </c>
      <c r="D84">
        <f t="shared" si="5"/>
        <v>1.0253164556962024</v>
      </c>
      <c r="E84">
        <f t="shared" si="6"/>
        <v>1</v>
      </c>
    </row>
    <row r="85" spans="3:5" x14ac:dyDescent="0.25">
      <c r="C85">
        <f t="shared" si="4"/>
        <v>379</v>
      </c>
      <c r="D85">
        <f t="shared" si="5"/>
        <v>1.0261732851985559</v>
      </c>
      <c r="E85">
        <f t="shared" si="6"/>
        <v>1</v>
      </c>
    </row>
    <row r="86" spans="3:5" x14ac:dyDescent="0.25">
      <c r="C86">
        <f t="shared" si="4"/>
        <v>380</v>
      </c>
      <c r="D86">
        <f t="shared" si="5"/>
        <v>1.027027027027027</v>
      </c>
      <c r="E86">
        <f t="shared" si="6"/>
        <v>1</v>
      </c>
    </row>
    <row r="87" spans="3:5" x14ac:dyDescent="0.25">
      <c r="C87">
        <f t="shared" si="4"/>
        <v>381</v>
      </c>
      <c r="D87">
        <f t="shared" si="5"/>
        <v>1.0278776978417266</v>
      </c>
      <c r="E87">
        <f t="shared" si="6"/>
        <v>1</v>
      </c>
    </row>
    <row r="88" spans="3:5" x14ac:dyDescent="0.25">
      <c r="C88">
        <f t="shared" si="4"/>
        <v>382</v>
      </c>
      <c r="D88">
        <f t="shared" si="5"/>
        <v>1.0287253141831239</v>
      </c>
      <c r="E88">
        <f t="shared" si="6"/>
        <v>1</v>
      </c>
    </row>
    <row r="89" spans="3:5" x14ac:dyDescent="0.25">
      <c r="C89">
        <f t="shared" si="4"/>
        <v>383</v>
      </c>
      <c r="D89">
        <f t="shared" si="5"/>
        <v>1.0295698924731183</v>
      </c>
      <c r="E89">
        <f t="shared" si="6"/>
        <v>1</v>
      </c>
    </row>
    <row r="90" spans="3:5" x14ac:dyDescent="0.25">
      <c r="C90">
        <f t="shared" si="4"/>
        <v>384</v>
      </c>
      <c r="D90">
        <f t="shared" si="5"/>
        <v>1.0304114490161003</v>
      </c>
      <c r="E90">
        <f t="shared" si="6"/>
        <v>1</v>
      </c>
    </row>
    <row r="91" spans="3:5" x14ac:dyDescent="0.25">
      <c r="C91">
        <f t="shared" si="4"/>
        <v>385</v>
      </c>
      <c r="D91">
        <f t="shared" si="5"/>
        <v>1.03125</v>
      </c>
      <c r="E91">
        <f t="shared" si="6"/>
        <v>1</v>
      </c>
    </row>
    <row r="92" spans="3:5" x14ac:dyDescent="0.25">
      <c r="C92">
        <f t="shared" si="4"/>
        <v>386</v>
      </c>
      <c r="D92">
        <f t="shared" si="5"/>
        <v>1.0320855614973261</v>
      </c>
      <c r="E92">
        <f t="shared" si="6"/>
        <v>1</v>
      </c>
    </row>
    <row r="93" spans="3:5" x14ac:dyDescent="0.25">
      <c r="C93">
        <f t="shared" si="4"/>
        <v>387</v>
      </c>
      <c r="D93">
        <f t="shared" si="5"/>
        <v>1.0329181494661921</v>
      </c>
      <c r="E93">
        <f t="shared" si="6"/>
        <v>1</v>
      </c>
    </row>
    <row r="94" spans="3:5" x14ac:dyDescent="0.25">
      <c r="C94">
        <f t="shared" si="4"/>
        <v>388</v>
      </c>
      <c r="D94">
        <f t="shared" si="5"/>
        <v>1.0337477797513321</v>
      </c>
      <c r="E94">
        <f t="shared" si="6"/>
        <v>1</v>
      </c>
    </row>
    <row r="95" spans="3:5" x14ac:dyDescent="0.25">
      <c r="C95">
        <f t="shared" si="4"/>
        <v>389</v>
      </c>
      <c r="D95">
        <f t="shared" si="5"/>
        <v>1.0345744680851063</v>
      </c>
      <c r="E95">
        <f t="shared" si="6"/>
        <v>1</v>
      </c>
    </row>
    <row r="96" spans="3:5" x14ac:dyDescent="0.25">
      <c r="C96">
        <f t="shared" si="4"/>
        <v>390</v>
      </c>
      <c r="D96">
        <f t="shared" si="5"/>
        <v>1.0353982300884956</v>
      </c>
      <c r="E96">
        <f t="shared" si="6"/>
        <v>1</v>
      </c>
    </row>
    <row r="97" spans="3:5" x14ac:dyDescent="0.25">
      <c r="C97">
        <f t="shared" si="4"/>
        <v>391</v>
      </c>
      <c r="D97">
        <f t="shared" si="5"/>
        <v>1.0362190812720848</v>
      </c>
      <c r="E97">
        <f t="shared" si="6"/>
        <v>1</v>
      </c>
    </row>
    <row r="98" spans="3:5" x14ac:dyDescent="0.25">
      <c r="C98">
        <f t="shared" si="4"/>
        <v>392</v>
      </c>
      <c r="D98">
        <f t="shared" si="5"/>
        <v>1.037037037037037</v>
      </c>
      <c r="E98">
        <f t="shared" si="6"/>
        <v>1</v>
      </c>
    </row>
    <row r="99" spans="3:5" x14ac:dyDescent="0.25">
      <c r="C99">
        <f t="shared" si="4"/>
        <v>393</v>
      </c>
      <c r="D99">
        <f t="shared" si="5"/>
        <v>1.0378521126760563</v>
      </c>
      <c r="E99">
        <f t="shared" si="6"/>
        <v>1</v>
      </c>
    </row>
    <row r="100" spans="3:5" x14ac:dyDescent="0.25">
      <c r="C100">
        <f t="shared" si="4"/>
        <v>394</v>
      </c>
      <c r="D100">
        <f t="shared" si="5"/>
        <v>1.0386643233743409</v>
      </c>
      <c r="E100">
        <f t="shared" si="6"/>
        <v>1</v>
      </c>
    </row>
    <row r="101" spans="3:5" x14ac:dyDescent="0.25">
      <c r="C101">
        <f t="shared" si="4"/>
        <v>395</v>
      </c>
      <c r="D101">
        <f t="shared" si="5"/>
        <v>1.0394736842105263</v>
      </c>
      <c r="E101">
        <f t="shared" si="6"/>
        <v>1</v>
      </c>
    </row>
    <row r="102" spans="3:5" x14ac:dyDescent="0.25">
      <c r="C102">
        <f t="shared" si="4"/>
        <v>396</v>
      </c>
      <c r="D102">
        <f t="shared" si="5"/>
        <v>1.0402802101576183</v>
      </c>
      <c r="E102">
        <f t="shared" si="6"/>
        <v>1</v>
      </c>
    </row>
    <row r="103" spans="3:5" x14ac:dyDescent="0.25">
      <c r="C103">
        <f t="shared" si="4"/>
        <v>397</v>
      </c>
      <c r="D103">
        <f t="shared" si="5"/>
        <v>1.041083916083916</v>
      </c>
      <c r="E103">
        <f t="shared" si="6"/>
        <v>1</v>
      </c>
    </row>
    <row r="104" spans="3:5" x14ac:dyDescent="0.25">
      <c r="C104">
        <f t="shared" si="4"/>
        <v>398</v>
      </c>
      <c r="D104">
        <f t="shared" si="5"/>
        <v>1.0418848167539267</v>
      </c>
      <c r="E104">
        <f t="shared" si="6"/>
        <v>1</v>
      </c>
    </row>
    <row r="105" spans="3:5" x14ac:dyDescent="0.25">
      <c r="C105">
        <f t="shared" si="4"/>
        <v>399</v>
      </c>
      <c r="D105">
        <f t="shared" si="5"/>
        <v>1.0426829268292683</v>
      </c>
      <c r="E105">
        <f t="shared" si="6"/>
        <v>1</v>
      </c>
    </row>
    <row r="106" spans="3:5" x14ac:dyDescent="0.25">
      <c r="C106">
        <f t="shared" si="4"/>
        <v>400</v>
      </c>
      <c r="D106">
        <f t="shared" si="5"/>
        <v>1.0434782608695652</v>
      </c>
      <c r="E106">
        <f t="shared" si="6"/>
        <v>1</v>
      </c>
    </row>
    <row r="107" spans="3:5" x14ac:dyDescent="0.25">
      <c r="C107">
        <f t="shared" si="4"/>
        <v>401</v>
      </c>
      <c r="D107">
        <f t="shared" si="5"/>
        <v>1.0442708333333333</v>
      </c>
      <c r="E107">
        <f t="shared" si="6"/>
        <v>1</v>
      </c>
    </row>
    <row r="108" spans="3:5" x14ac:dyDescent="0.25">
      <c r="C108">
        <f t="shared" si="4"/>
        <v>402</v>
      </c>
      <c r="D108">
        <f t="shared" si="5"/>
        <v>1.0450606585788562</v>
      </c>
      <c r="E108">
        <f t="shared" si="6"/>
        <v>1</v>
      </c>
    </row>
    <row r="109" spans="3:5" x14ac:dyDescent="0.25">
      <c r="C109">
        <f t="shared" si="4"/>
        <v>403</v>
      </c>
      <c r="D109">
        <f t="shared" si="5"/>
        <v>1.0458477508650519</v>
      </c>
      <c r="E109">
        <f t="shared" si="6"/>
        <v>1</v>
      </c>
    </row>
    <row r="110" spans="3:5" x14ac:dyDescent="0.25">
      <c r="C110">
        <f t="shared" si="4"/>
        <v>404</v>
      </c>
      <c r="D110">
        <f t="shared" si="5"/>
        <v>1.0466321243523315</v>
      </c>
      <c r="E110">
        <f t="shared" si="6"/>
        <v>1</v>
      </c>
    </row>
    <row r="111" spans="3:5" x14ac:dyDescent="0.25">
      <c r="C111">
        <f t="shared" si="4"/>
        <v>405</v>
      </c>
      <c r="D111">
        <f t="shared" si="5"/>
        <v>1.0474137931034482</v>
      </c>
      <c r="E111">
        <f t="shared" si="6"/>
        <v>1</v>
      </c>
    </row>
    <row r="112" spans="3:5" x14ac:dyDescent="0.25">
      <c r="C112">
        <f t="shared" si="4"/>
        <v>406</v>
      </c>
      <c r="D112">
        <f t="shared" si="5"/>
        <v>1.0481927710843373</v>
      </c>
      <c r="E112">
        <f t="shared" si="6"/>
        <v>1</v>
      </c>
    </row>
    <row r="113" spans="3:5" x14ac:dyDescent="0.25">
      <c r="C113">
        <f t="shared" si="4"/>
        <v>407</v>
      </c>
      <c r="D113">
        <f t="shared" si="5"/>
        <v>1.0489690721649485</v>
      </c>
      <c r="E113">
        <f t="shared" si="6"/>
        <v>1</v>
      </c>
    </row>
    <row r="114" spans="3:5" x14ac:dyDescent="0.25">
      <c r="C114">
        <f t="shared" si="4"/>
        <v>408</v>
      </c>
      <c r="D114">
        <f t="shared" si="5"/>
        <v>1.0497427101200687</v>
      </c>
      <c r="E114">
        <f t="shared" si="6"/>
        <v>1</v>
      </c>
    </row>
    <row r="115" spans="3:5" x14ac:dyDescent="0.25">
      <c r="C115">
        <f t="shared" si="4"/>
        <v>409</v>
      </c>
      <c r="D115">
        <f t="shared" si="5"/>
        <v>1.0505136986301371</v>
      </c>
      <c r="E115">
        <f t="shared" si="6"/>
        <v>1</v>
      </c>
    </row>
    <row r="116" spans="3:5" x14ac:dyDescent="0.25">
      <c r="C116">
        <f t="shared" si="4"/>
        <v>410</v>
      </c>
      <c r="D116">
        <f t="shared" si="5"/>
        <v>1.0512820512820513</v>
      </c>
      <c r="E116">
        <f t="shared" si="6"/>
        <v>1</v>
      </c>
    </row>
    <row r="117" spans="3:5" x14ac:dyDescent="0.25">
      <c r="C117">
        <f t="shared" si="4"/>
        <v>411</v>
      </c>
      <c r="D117">
        <f t="shared" si="5"/>
        <v>1.0520477815699658</v>
      </c>
      <c r="E117">
        <f t="shared" si="6"/>
        <v>1</v>
      </c>
    </row>
    <row r="118" spans="3:5" x14ac:dyDescent="0.25">
      <c r="C118">
        <f t="shared" si="4"/>
        <v>412</v>
      </c>
      <c r="D118">
        <f t="shared" si="5"/>
        <v>1.0528109028960817</v>
      </c>
      <c r="E118">
        <f t="shared" si="6"/>
        <v>1</v>
      </c>
    </row>
    <row r="119" spans="3:5" x14ac:dyDescent="0.25">
      <c r="C119">
        <f t="shared" si="4"/>
        <v>413</v>
      </c>
      <c r="D119">
        <f t="shared" si="5"/>
        <v>1.0535714285714286</v>
      </c>
      <c r="E119">
        <f t="shared" si="6"/>
        <v>1</v>
      </c>
    </row>
    <row r="120" spans="3:5" x14ac:dyDescent="0.25">
      <c r="C120">
        <f t="shared" si="4"/>
        <v>414</v>
      </c>
      <c r="D120">
        <f t="shared" si="5"/>
        <v>1.0543293718166384</v>
      </c>
      <c r="E120">
        <f t="shared" si="6"/>
        <v>1</v>
      </c>
    </row>
    <row r="121" spans="3:5" x14ac:dyDescent="0.25">
      <c r="C121">
        <f t="shared" si="4"/>
        <v>415</v>
      </c>
      <c r="D121">
        <f t="shared" si="5"/>
        <v>1.0550847457627119</v>
      </c>
      <c r="E121">
        <f t="shared" si="6"/>
        <v>1</v>
      </c>
    </row>
    <row r="122" spans="3:5" x14ac:dyDescent="0.25">
      <c r="C122">
        <f t="shared" si="4"/>
        <v>416</v>
      </c>
      <c r="D122">
        <f t="shared" si="5"/>
        <v>1.0558375634517767</v>
      </c>
      <c r="E122">
        <f t="shared" si="6"/>
        <v>1</v>
      </c>
    </row>
    <row r="123" spans="3:5" x14ac:dyDescent="0.25">
      <c r="C123">
        <f t="shared" si="4"/>
        <v>417</v>
      </c>
      <c r="D123">
        <f t="shared" si="5"/>
        <v>1.0565878378378379</v>
      </c>
      <c r="E123">
        <f t="shared" si="6"/>
        <v>1</v>
      </c>
    </row>
    <row r="124" spans="3:5" x14ac:dyDescent="0.25">
      <c r="C124">
        <f t="shared" si="4"/>
        <v>418</v>
      </c>
      <c r="D124">
        <f t="shared" si="5"/>
        <v>1.0573355817875212</v>
      </c>
      <c r="E124">
        <f t="shared" si="6"/>
        <v>1</v>
      </c>
    </row>
    <row r="125" spans="3:5" x14ac:dyDescent="0.25">
      <c r="C125">
        <f t="shared" si="4"/>
        <v>419</v>
      </c>
      <c r="D125">
        <f t="shared" si="5"/>
        <v>1.0580808080808082</v>
      </c>
      <c r="E125">
        <f t="shared" si="6"/>
        <v>1</v>
      </c>
    </row>
    <row r="126" spans="3:5" x14ac:dyDescent="0.25">
      <c r="C126">
        <f t="shared" si="4"/>
        <v>420</v>
      </c>
      <c r="D126">
        <f t="shared" si="5"/>
        <v>1.0588235294117647</v>
      </c>
      <c r="E126">
        <f t="shared" si="6"/>
        <v>1</v>
      </c>
    </row>
    <row r="127" spans="3:5" x14ac:dyDescent="0.25">
      <c r="C127">
        <f t="shared" si="4"/>
        <v>421</v>
      </c>
      <c r="D127">
        <f t="shared" si="5"/>
        <v>1.0595637583892619</v>
      </c>
      <c r="E127">
        <f t="shared" si="6"/>
        <v>1</v>
      </c>
    </row>
    <row r="128" spans="3:5" x14ac:dyDescent="0.25">
      <c r="C128">
        <f t="shared" si="4"/>
        <v>422</v>
      </c>
      <c r="D128">
        <f t="shared" si="5"/>
        <v>1.0603015075376885</v>
      </c>
      <c r="E128">
        <f t="shared" si="6"/>
        <v>1</v>
      </c>
    </row>
    <row r="129" spans="3:5" x14ac:dyDescent="0.25">
      <c r="C129">
        <f t="shared" si="4"/>
        <v>423</v>
      </c>
      <c r="D129">
        <f t="shared" si="5"/>
        <v>1.0610367892976589</v>
      </c>
      <c r="E129">
        <f t="shared" si="6"/>
        <v>1</v>
      </c>
    </row>
    <row r="130" spans="3:5" x14ac:dyDescent="0.25">
      <c r="C130">
        <f t="shared" si="4"/>
        <v>424</v>
      </c>
      <c r="D130">
        <f t="shared" si="5"/>
        <v>1.0617696160267112</v>
      </c>
      <c r="E130">
        <f t="shared" si="6"/>
        <v>1</v>
      </c>
    </row>
    <row r="131" spans="3:5" x14ac:dyDescent="0.25">
      <c r="C131">
        <f t="shared" ref="C131:C194" si="7">+C130+1</f>
        <v>425</v>
      </c>
      <c r="D131">
        <f t="shared" ref="D131:D194" si="8" xml:space="preserve"> $B$10* C131 / (350 * ($B$10 - 1) + C131)</f>
        <v>1.0625</v>
      </c>
      <c r="E131">
        <f t="shared" ref="E131:E194" si="9" xml:space="preserve"> $B$14 / (1 + ($B$14 - 1) * C131/ 350)</f>
        <v>1</v>
      </c>
    </row>
    <row r="132" spans="3:5" x14ac:dyDescent="0.25">
      <c r="C132">
        <f t="shared" si="7"/>
        <v>426</v>
      </c>
      <c r="D132">
        <f t="shared" si="8"/>
        <v>1.0632279534109816</v>
      </c>
      <c r="E132">
        <f t="shared" si="9"/>
        <v>1</v>
      </c>
    </row>
    <row r="133" spans="3:5" x14ac:dyDescent="0.25">
      <c r="C133">
        <f t="shared" si="7"/>
        <v>427</v>
      </c>
      <c r="D133">
        <f t="shared" si="8"/>
        <v>1.0639534883720931</v>
      </c>
      <c r="E133">
        <f t="shared" si="9"/>
        <v>1</v>
      </c>
    </row>
    <row r="134" spans="3:5" x14ac:dyDescent="0.25">
      <c r="C134">
        <f t="shared" si="7"/>
        <v>428</v>
      </c>
      <c r="D134">
        <f t="shared" si="8"/>
        <v>1.0646766169154229</v>
      </c>
      <c r="E134">
        <f t="shared" si="9"/>
        <v>1</v>
      </c>
    </row>
    <row r="135" spans="3:5" x14ac:dyDescent="0.25">
      <c r="C135">
        <f t="shared" si="7"/>
        <v>429</v>
      </c>
      <c r="D135">
        <f t="shared" si="8"/>
        <v>1.0653973509933774</v>
      </c>
      <c r="E135">
        <f t="shared" si="9"/>
        <v>1</v>
      </c>
    </row>
    <row r="136" spans="3:5" x14ac:dyDescent="0.25">
      <c r="C136">
        <f t="shared" si="7"/>
        <v>430</v>
      </c>
      <c r="D136">
        <f t="shared" si="8"/>
        <v>1.0661157024793388</v>
      </c>
      <c r="E136">
        <f t="shared" si="9"/>
        <v>1</v>
      </c>
    </row>
    <row r="137" spans="3:5" x14ac:dyDescent="0.25">
      <c r="C137">
        <f t="shared" si="7"/>
        <v>431</v>
      </c>
      <c r="D137">
        <f t="shared" si="8"/>
        <v>1.0668316831683169</v>
      </c>
      <c r="E137">
        <f t="shared" si="9"/>
        <v>1</v>
      </c>
    </row>
    <row r="138" spans="3:5" x14ac:dyDescent="0.25">
      <c r="C138">
        <f t="shared" si="7"/>
        <v>432</v>
      </c>
      <c r="D138">
        <f t="shared" si="8"/>
        <v>1.0675453047775947</v>
      </c>
      <c r="E138">
        <f t="shared" si="9"/>
        <v>1</v>
      </c>
    </row>
    <row r="139" spans="3:5" x14ac:dyDescent="0.25">
      <c r="C139">
        <f t="shared" si="7"/>
        <v>433</v>
      </c>
      <c r="D139">
        <f t="shared" si="8"/>
        <v>1.0682565789473684</v>
      </c>
      <c r="E139">
        <f t="shared" si="9"/>
        <v>1</v>
      </c>
    </row>
    <row r="140" spans="3:5" x14ac:dyDescent="0.25">
      <c r="C140">
        <f t="shared" si="7"/>
        <v>434</v>
      </c>
      <c r="D140">
        <f t="shared" si="8"/>
        <v>1.0689655172413792</v>
      </c>
      <c r="E140">
        <f t="shared" si="9"/>
        <v>1</v>
      </c>
    </row>
    <row r="141" spans="3:5" x14ac:dyDescent="0.25">
      <c r="C141">
        <f t="shared" si="7"/>
        <v>435</v>
      </c>
      <c r="D141">
        <f t="shared" si="8"/>
        <v>1.069672131147541</v>
      </c>
      <c r="E141">
        <f t="shared" si="9"/>
        <v>1</v>
      </c>
    </row>
    <row r="142" spans="3:5" x14ac:dyDescent="0.25">
      <c r="C142">
        <f t="shared" si="7"/>
        <v>436</v>
      </c>
      <c r="D142">
        <f t="shared" si="8"/>
        <v>1.0703764320785598</v>
      </c>
      <c r="E142">
        <f t="shared" si="9"/>
        <v>1</v>
      </c>
    </row>
    <row r="143" spans="3:5" x14ac:dyDescent="0.25">
      <c r="C143">
        <f t="shared" si="7"/>
        <v>437</v>
      </c>
      <c r="D143">
        <f t="shared" si="8"/>
        <v>1.071078431372549</v>
      </c>
      <c r="E143">
        <f t="shared" si="9"/>
        <v>1</v>
      </c>
    </row>
    <row r="144" spans="3:5" x14ac:dyDescent="0.25">
      <c r="C144">
        <f t="shared" si="7"/>
        <v>438</v>
      </c>
      <c r="D144">
        <f t="shared" si="8"/>
        <v>1.0717781402936379</v>
      </c>
      <c r="E144">
        <f t="shared" si="9"/>
        <v>1</v>
      </c>
    </row>
    <row r="145" spans="3:5" x14ac:dyDescent="0.25">
      <c r="C145">
        <f t="shared" si="7"/>
        <v>439</v>
      </c>
      <c r="D145">
        <f t="shared" si="8"/>
        <v>1.0724755700325732</v>
      </c>
      <c r="E145">
        <f t="shared" si="9"/>
        <v>1</v>
      </c>
    </row>
    <row r="146" spans="3:5" x14ac:dyDescent="0.25">
      <c r="C146">
        <f t="shared" si="7"/>
        <v>440</v>
      </c>
      <c r="D146">
        <f t="shared" si="8"/>
        <v>1.0731707317073171</v>
      </c>
      <c r="E146">
        <f t="shared" si="9"/>
        <v>1</v>
      </c>
    </row>
    <row r="147" spans="3:5" x14ac:dyDescent="0.25">
      <c r="C147">
        <f t="shared" si="7"/>
        <v>441</v>
      </c>
      <c r="D147">
        <f t="shared" si="8"/>
        <v>1.0738636363636365</v>
      </c>
      <c r="E147">
        <f t="shared" si="9"/>
        <v>1</v>
      </c>
    </row>
    <row r="148" spans="3:5" x14ac:dyDescent="0.25">
      <c r="C148">
        <f t="shared" si="7"/>
        <v>442</v>
      </c>
      <c r="D148">
        <f t="shared" si="8"/>
        <v>1.0745542949756888</v>
      </c>
      <c r="E148">
        <f t="shared" si="9"/>
        <v>1</v>
      </c>
    </row>
    <row r="149" spans="3:5" x14ac:dyDescent="0.25">
      <c r="C149">
        <f t="shared" si="7"/>
        <v>443</v>
      </c>
      <c r="D149">
        <f t="shared" si="8"/>
        <v>1.075242718446602</v>
      </c>
      <c r="E149">
        <f t="shared" si="9"/>
        <v>1</v>
      </c>
    </row>
    <row r="150" spans="3:5" x14ac:dyDescent="0.25">
      <c r="C150">
        <f t="shared" si="7"/>
        <v>444</v>
      </c>
      <c r="D150">
        <f t="shared" si="8"/>
        <v>1.075928917609047</v>
      </c>
      <c r="E150">
        <f t="shared" si="9"/>
        <v>1</v>
      </c>
    </row>
    <row r="151" spans="3:5" x14ac:dyDescent="0.25">
      <c r="C151">
        <f t="shared" si="7"/>
        <v>445</v>
      </c>
      <c r="D151">
        <f t="shared" si="8"/>
        <v>1.0766129032258065</v>
      </c>
      <c r="E151">
        <f t="shared" si="9"/>
        <v>1</v>
      </c>
    </row>
    <row r="152" spans="3:5" x14ac:dyDescent="0.25">
      <c r="C152">
        <f t="shared" si="7"/>
        <v>446</v>
      </c>
      <c r="D152">
        <f t="shared" si="8"/>
        <v>1.0772946859903383</v>
      </c>
      <c r="E152">
        <f t="shared" si="9"/>
        <v>1</v>
      </c>
    </row>
    <row r="153" spans="3:5" x14ac:dyDescent="0.25">
      <c r="C153">
        <f t="shared" si="7"/>
        <v>447</v>
      </c>
      <c r="D153">
        <f t="shared" si="8"/>
        <v>1.0779742765273312</v>
      </c>
      <c r="E153">
        <f t="shared" si="9"/>
        <v>1</v>
      </c>
    </row>
    <row r="154" spans="3:5" x14ac:dyDescent="0.25">
      <c r="C154">
        <f t="shared" si="7"/>
        <v>448</v>
      </c>
      <c r="D154">
        <f t="shared" si="8"/>
        <v>1.0786516853932584</v>
      </c>
      <c r="E154">
        <f t="shared" si="9"/>
        <v>1</v>
      </c>
    </row>
    <row r="155" spans="3:5" x14ac:dyDescent="0.25">
      <c r="C155">
        <f t="shared" si="7"/>
        <v>449</v>
      </c>
      <c r="D155">
        <f t="shared" si="8"/>
        <v>1.0793269230769231</v>
      </c>
      <c r="E155">
        <f t="shared" si="9"/>
        <v>1</v>
      </c>
    </row>
    <row r="156" spans="3:5" x14ac:dyDescent="0.25">
      <c r="C156">
        <f t="shared" si="7"/>
        <v>450</v>
      </c>
      <c r="D156">
        <f t="shared" si="8"/>
        <v>1.08</v>
      </c>
      <c r="E156">
        <f t="shared" si="9"/>
        <v>1</v>
      </c>
    </row>
    <row r="157" spans="3:5" x14ac:dyDescent="0.25">
      <c r="C157">
        <f t="shared" si="7"/>
        <v>451</v>
      </c>
      <c r="D157">
        <f t="shared" si="8"/>
        <v>1.0806709265175718</v>
      </c>
      <c r="E157">
        <f t="shared" si="9"/>
        <v>1</v>
      </c>
    </row>
    <row r="158" spans="3:5" x14ac:dyDescent="0.25">
      <c r="C158">
        <f t="shared" si="7"/>
        <v>452</v>
      </c>
      <c r="D158">
        <f t="shared" si="8"/>
        <v>1.0813397129186604</v>
      </c>
      <c r="E158">
        <f t="shared" si="9"/>
        <v>1</v>
      </c>
    </row>
    <row r="159" spans="3:5" x14ac:dyDescent="0.25">
      <c r="C159">
        <f t="shared" si="7"/>
        <v>453</v>
      </c>
      <c r="D159">
        <f t="shared" si="8"/>
        <v>1.0820063694267517</v>
      </c>
      <c r="E159">
        <f t="shared" si="9"/>
        <v>1</v>
      </c>
    </row>
    <row r="160" spans="3:5" x14ac:dyDescent="0.25">
      <c r="C160">
        <f t="shared" si="7"/>
        <v>454</v>
      </c>
      <c r="D160">
        <f t="shared" si="8"/>
        <v>1.0826709062003179</v>
      </c>
      <c r="E160">
        <f t="shared" si="9"/>
        <v>1</v>
      </c>
    </row>
    <row r="161" spans="3:5" x14ac:dyDescent="0.25">
      <c r="C161">
        <f t="shared" si="7"/>
        <v>455</v>
      </c>
      <c r="D161">
        <f t="shared" si="8"/>
        <v>1.0833333333333333</v>
      </c>
      <c r="E161">
        <f t="shared" si="9"/>
        <v>1</v>
      </c>
    </row>
    <row r="162" spans="3:5" x14ac:dyDescent="0.25">
      <c r="C162">
        <f t="shared" si="7"/>
        <v>456</v>
      </c>
      <c r="D162">
        <f t="shared" si="8"/>
        <v>1.0839936608557845</v>
      </c>
      <c r="E162">
        <f t="shared" si="9"/>
        <v>1</v>
      </c>
    </row>
    <row r="163" spans="3:5" x14ac:dyDescent="0.25">
      <c r="C163">
        <f t="shared" si="7"/>
        <v>457</v>
      </c>
      <c r="D163">
        <f t="shared" si="8"/>
        <v>1.0846518987341773</v>
      </c>
      <c r="E163">
        <f t="shared" si="9"/>
        <v>1</v>
      </c>
    </row>
    <row r="164" spans="3:5" x14ac:dyDescent="0.25">
      <c r="C164">
        <f t="shared" si="7"/>
        <v>458</v>
      </c>
      <c r="D164">
        <f t="shared" si="8"/>
        <v>1.0853080568720379</v>
      </c>
      <c r="E164">
        <f t="shared" si="9"/>
        <v>1</v>
      </c>
    </row>
    <row r="165" spans="3:5" x14ac:dyDescent="0.25">
      <c r="C165">
        <f t="shared" si="7"/>
        <v>459</v>
      </c>
      <c r="D165">
        <f t="shared" si="8"/>
        <v>1.08596214511041</v>
      </c>
      <c r="E165">
        <f t="shared" si="9"/>
        <v>1</v>
      </c>
    </row>
    <row r="166" spans="3:5" x14ac:dyDescent="0.25">
      <c r="C166">
        <f t="shared" si="7"/>
        <v>460</v>
      </c>
      <c r="D166">
        <f t="shared" si="8"/>
        <v>1.0866141732283465</v>
      </c>
      <c r="E166">
        <f t="shared" si="9"/>
        <v>1</v>
      </c>
    </row>
    <row r="167" spans="3:5" x14ac:dyDescent="0.25">
      <c r="C167">
        <f t="shared" si="7"/>
        <v>461</v>
      </c>
      <c r="D167">
        <f t="shared" si="8"/>
        <v>1.0872641509433962</v>
      </c>
      <c r="E167">
        <f t="shared" si="9"/>
        <v>1</v>
      </c>
    </row>
    <row r="168" spans="3:5" x14ac:dyDescent="0.25">
      <c r="C168">
        <f t="shared" si="7"/>
        <v>462</v>
      </c>
      <c r="D168">
        <f t="shared" si="8"/>
        <v>1.0879120879120878</v>
      </c>
      <c r="E168">
        <f t="shared" si="9"/>
        <v>1</v>
      </c>
    </row>
    <row r="169" spans="3:5" x14ac:dyDescent="0.25">
      <c r="C169">
        <f t="shared" si="7"/>
        <v>463</v>
      </c>
      <c r="D169">
        <f t="shared" si="8"/>
        <v>1.0885579937304075</v>
      </c>
      <c r="E169">
        <f t="shared" si="9"/>
        <v>1</v>
      </c>
    </row>
    <row r="170" spans="3:5" x14ac:dyDescent="0.25">
      <c r="C170">
        <f t="shared" si="7"/>
        <v>464</v>
      </c>
      <c r="D170">
        <f t="shared" si="8"/>
        <v>1.0892018779342723</v>
      </c>
      <c r="E170">
        <f t="shared" si="9"/>
        <v>1</v>
      </c>
    </row>
    <row r="171" spans="3:5" x14ac:dyDescent="0.25">
      <c r="C171">
        <f t="shared" si="7"/>
        <v>465</v>
      </c>
      <c r="D171">
        <f t="shared" si="8"/>
        <v>1.08984375</v>
      </c>
      <c r="E171">
        <f t="shared" si="9"/>
        <v>1</v>
      </c>
    </row>
    <row r="172" spans="3:5" x14ac:dyDescent="0.25">
      <c r="C172">
        <f t="shared" si="7"/>
        <v>466</v>
      </c>
      <c r="D172">
        <f t="shared" si="8"/>
        <v>1.0904836193447738</v>
      </c>
      <c r="E172">
        <f t="shared" si="9"/>
        <v>1</v>
      </c>
    </row>
    <row r="173" spans="3:5" x14ac:dyDescent="0.25">
      <c r="C173">
        <f t="shared" si="7"/>
        <v>467</v>
      </c>
      <c r="D173">
        <f t="shared" si="8"/>
        <v>1.0911214953271029</v>
      </c>
      <c r="E173">
        <f t="shared" si="9"/>
        <v>1</v>
      </c>
    </row>
    <row r="174" spans="3:5" x14ac:dyDescent="0.25">
      <c r="C174">
        <f t="shared" si="7"/>
        <v>468</v>
      </c>
      <c r="D174">
        <f t="shared" si="8"/>
        <v>1.0917573872472783</v>
      </c>
      <c r="E174">
        <f t="shared" si="9"/>
        <v>1</v>
      </c>
    </row>
    <row r="175" spans="3:5" x14ac:dyDescent="0.25">
      <c r="C175">
        <f t="shared" si="7"/>
        <v>469</v>
      </c>
      <c r="D175">
        <f t="shared" si="8"/>
        <v>1.0923913043478262</v>
      </c>
      <c r="E175">
        <f t="shared" si="9"/>
        <v>1</v>
      </c>
    </row>
    <row r="176" spans="3:5" x14ac:dyDescent="0.25">
      <c r="C176">
        <f t="shared" si="7"/>
        <v>470</v>
      </c>
      <c r="D176">
        <f t="shared" si="8"/>
        <v>1.0930232558139534</v>
      </c>
      <c r="E176">
        <f t="shared" si="9"/>
        <v>1</v>
      </c>
    </row>
    <row r="177" spans="3:5" x14ac:dyDescent="0.25">
      <c r="C177">
        <f t="shared" si="7"/>
        <v>471</v>
      </c>
      <c r="D177">
        <f t="shared" si="8"/>
        <v>1.0936532507739938</v>
      </c>
      <c r="E177">
        <f t="shared" si="9"/>
        <v>1</v>
      </c>
    </row>
    <row r="178" spans="3:5" x14ac:dyDescent="0.25">
      <c r="C178">
        <f t="shared" si="7"/>
        <v>472</v>
      </c>
      <c r="D178">
        <f t="shared" si="8"/>
        <v>1.0942812982998456</v>
      </c>
      <c r="E178">
        <f t="shared" si="9"/>
        <v>1</v>
      </c>
    </row>
    <row r="179" spans="3:5" x14ac:dyDescent="0.25">
      <c r="C179">
        <f t="shared" si="7"/>
        <v>473</v>
      </c>
      <c r="D179">
        <f t="shared" si="8"/>
        <v>1.0949074074074074</v>
      </c>
      <c r="E179">
        <f t="shared" si="9"/>
        <v>1</v>
      </c>
    </row>
    <row r="180" spans="3:5" x14ac:dyDescent="0.25">
      <c r="C180">
        <f t="shared" si="7"/>
        <v>474</v>
      </c>
      <c r="D180">
        <f t="shared" si="8"/>
        <v>1.0955315870570108</v>
      </c>
      <c r="E180">
        <f t="shared" si="9"/>
        <v>1</v>
      </c>
    </row>
    <row r="181" spans="3:5" x14ac:dyDescent="0.25">
      <c r="C181">
        <f t="shared" si="7"/>
        <v>475</v>
      </c>
      <c r="D181">
        <f t="shared" si="8"/>
        <v>1.0961538461538463</v>
      </c>
      <c r="E181">
        <f t="shared" si="9"/>
        <v>1</v>
      </c>
    </row>
    <row r="182" spans="3:5" x14ac:dyDescent="0.25">
      <c r="C182">
        <f t="shared" si="7"/>
        <v>476</v>
      </c>
      <c r="D182">
        <f t="shared" si="8"/>
        <v>1.096774193548387</v>
      </c>
      <c r="E182">
        <f t="shared" si="9"/>
        <v>1</v>
      </c>
    </row>
    <row r="183" spans="3:5" x14ac:dyDescent="0.25">
      <c r="C183">
        <f t="shared" si="7"/>
        <v>477</v>
      </c>
      <c r="D183">
        <f t="shared" si="8"/>
        <v>1.0973926380368098</v>
      </c>
      <c r="E183">
        <f t="shared" si="9"/>
        <v>1</v>
      </c>
    </row>
    <row r="184" spans="3:5" x14ac:dyDescent="0.25">
      <c r="C184">
        <f t="shared" si="7"/>
        <v>478</v>
      </c>
      <c r="D184">
        <f t="shared" si="8"/>
        <v>1.0980091883614089</v>
      </c>
      <c r="E184">
        <f t="shared" si="9"/>
        <v>1</v>
      </c>
    </row>
    <row r="185" spans="3:5" x14ac:dyDescent="0.25">
      <c r="C185">
        <f t="shared" si="7"/>
        <v>479</v>
      </c>
      <c r="D185">
        <f t="shared" si="8"/>
        <v>1.0986238532110091</v>
      </c>
      <c r="E185">
        <f t="shared" si="9"/>
        <v>1</v>
      </c>
    </row>
    <row r="186" spans="3:5" x14ac:dyDescent="0.25">
      <c r="C186">
        <f t="shared" si="7"/>
        <v>480</v>
      </c>
      <c r="D186">
        <f t="shared" si="8"/>
        <v>1.0992366412213741</v>
      </c>
      <c r="E186">
        <f t="shared" si="9"/>
        <v>1</v>
      </c>
    </row>
    <row r="187" spans="3:5" x14ac:dyDescent="0.25">
      <c r="C187">
        <f t="shared" si="7"/>
        <v>481</v>
      </c>
      <c r="D187">
        <f t="shared" si="8"/>
        <v>1.0998475609756098</v>
      </c>
      <c r="E187">
        <f t="shared" si="9"/>
        <v>1</v>
      </c>
    </row>
    <row r="188" spans="3:5" x14ac:dyDescent="0.25">
      <c r="C188">
        <f t="shared" si="7"/>
        <v>482</v>
      </c>
      <c r="D188">
        <f t="shared" si="8"/>
        <v>1.1004566210045663</v>
      </c>
      <c r="E188">
        <f t="shared" si="9"/>
        <v>1</v>
      </c>
    </row>
    <row r="189" spans="3:5" x14ac:dyDescent="0.25">
      <c r="C189">
        <f t="shared" si="7"/>
        <v>483</v>
      </c>
      <c r="D189">
        <f t="shared" si="8"/>
        <v>1.1010638297872342</v>
      </c>
      <c r="E189">
        <f t="shared" si="9"/>
        <v>1</v>
      </c>
    </row>
    <row r="190" spans="3:5" x14ac:dyDescent="0.25">
      <c r="C190">
        <f t="shared" si="7"/>
        <v>484</v>
      </c>
      <c r="D190">
        <f t="shared" si="8"/>
        <v>1.1016691957511382</v>
      </c>
      <c r="E190">
        <f t="shared" si="9"/>
        <v>1</v>
      </c>
    </row>
    <row r="191" spans="3:5" x14ac:dyDescent="0.25">
      <c r="C191">
        <f t="shared" si="7"/>
        <v>485</v>
      </c>
      <c r="D191">
        <f t="shared" si="8"/>
        <v>1.1022727272727273</v>
      </c>
      <c r="E191">
        <f t="shared" si="9"/>
        <v>1</v>
      </c>
    </row>
    <row r="192" spans="3:5" x14ac:dyDescent="0.25">
      <c r="C192">
        <f t="shared" si="7"/>
        <v>486</v>
      </c>
      <c r="D192">
        <f t="shared" si="8"/>
        <v>1.1028744326777611</v>
      </c>
      <c r="E192">
        <f t="shared" si="9"/>
        <v>1</v>
      </c>
    </row>
    <row r="193" spans="3:5" x14ac:dyDescent="0.25">
      <c r="C193">
        <f t="shared" si="7"/>
        <v>487</v>
      </c>
      <c r="D193">
        <f t="shared" si="8"/>
        <v>1.1034743202416919</v>
      </c>
      <c r="E193">
        <f t="shared" si="9"/>
        <v>1</v>
      </c>
    </row>
    <row r="194" spans="3:5" x14ac:dyDescent="0.25">
      <c r="C194">
        <f t="shared" si="7"/>
        <v>488</v>
      </c>
      <c r="D194">
        <f t="shared" si="8"/>
        <v>1.1040723981900453</v>
      </c>
      <c r="E194">
        <f t="shared" si="9"/>
        <v>1</v>
      </c>
    </row>
    <row r="195" spans="3:5" x14ac:dyDescent="0.25">
      <c r="C195">
        <f t="shared" ref="C195:C258" si="10">+C194+1</f>
        <v>489</v>
      </c>
      <c r="D195">
        <f t="shared" ref="D195:D258" si="11" xml:space="preserve"> $B$10* C195 / (350 * ($B$10 - 1) + C195)</f>
        <v>1.1046686746987953</v>
      </c>
      <c r="E195">
        <f t="shared" ref="E195:E258" si="12" xml:space="preserve"> $B$14 / (1 + ($B$14 - 1) * C195/ 350)</f>
        <v>1</v>
      </c>
    </row>
    <row r="196" spans="3:5" x14ac:dyDescent="0.25">
      <c r="C196">
        <f t="shared" si="10"/>
        <v>490</v>
      </c>
      <c r="D196">
        <f t="shared" si="11"/>
        <v>1.1052631578947369</v>
      </c>
      <c r="E196">
        <f t="shared" si="12"/>
        <v>1</v>
      </c>
    </row>
    <row r="197" spans="3:5" x14ac:dyDescent="0.25">
      <c r="C197">
        <f t="shared" si="10"/>
        <v>491</v>
      </c>
      <c r="D197">
        <f t="shared" si="11"/>
        <v>1.1058558558558558</v>
      </c>
      <c r="E197">
        <f t="shared" si="12"/>
        <v>1</v>
      </c>
    </row>
    <row r="198" spans="3:5" x14ac:dyDescent="0.25">
      <c r="C198">
        <f t="shared" si="10"/>
        <v>492</v>
      </c>
      <c r="D198">
        <f t="shared" si="11"/>
        <v>1.1064467766116941</v>
      </c>
      <c r="E198">
        <f t="shared" si="12"/>
        <v>1</v>
      </c>
    </row>
    <row r="199" spans="3:5" x14ac:dyDescent="0.25">
      <c r="C199">
        <f t="shared" si="10"/>
        <v>493</v>
      </c>
      <c r="D199">
        <f t="shared" si="11"/>
        <v>1.1070359281437125</v>
      </c>
      <c r="E199">
        <f t="shared" si="12"/>
        <v>1</v>
      </c>
    </row>
    <row r="200" spans="3:5" x14ac:dyDescent="0.25">
      <c r="C200">
        <f t="shared" si="10"/>
        <v>494</v>
      </c>
      <c r="D200">
        <f t="shared" si="11"/>
        <v>1.1076233183856503</v>
      </c>
      <c r="E200">
        <f t="shared" si="12"/>
        <v>1</v>
      </c>
    </row>
    <row r="201" spans="3:5" x14ac:dyDescent="0.25">
      <c r="C201">
        <f t="shared" si="10"/>
        <v>495</v>
      </c>
      <c r="D201">
        <f t="shared" si="11"/>
        <v>1.1082089552238805</v>
      </c>
      <c r="E201">
        <f t="shared" si="12"/>
        <v>1</v>
      </c>
    </row>
    <row r="202" spans="3:5" x14ac:dyDescent="0.25">
      <c r="C202">
        <f t="shared" si="10"/>
        <v>496</v>
      </c>
      <c r="D202">
        <f t="shared" si="11"/>
        <v>1.1087928464977646</v>
      </c>
      <c r="E202">
        <f t="shared" si="12"/>
        <v>1</v>
      </c>
    </row>
    <row r="203" spans="3:5" x14ac:dyDescent="0.25">
      <c r="C203">
        <f t="shared" si="10"/>
        <v>497</v>
      </c>
      <c r="D203">
        <f t="shared" si="11"/>
        <v>1.109375</v>
      </c>
      <c r="E203">
        <f t="shared" si="12"/>
        <v>1</v>
      </c>
    </row>
    <row r="204" spans="3:5" x14ac:dyDescent="0.25">
      <c r="C204">
        <f t="shared" si="10"/>
        <v>498</v>
      </c>
      <c r="D204">
        <f t="shared" si="11"/>
        <v>1.1099554234769688</v>
      </c>
      <c r="E204">
        <f t="shared" si="12"/>
        <v>1</v>
      </c>
    </row>
    <row r="205" spans="3:5" x14ac:dyDescent="0.25">
      <c r="C205">
        <f t="shared" si="10"/>
        <v>499</v>
      </c>
      <c r="D205">
        <f t="shared" si="11"/>
        <v>1.1105341246290801</v>
      </c>
      <c r="E205">
        <f t="shared" si="12"/>
        <v>1</v>
      </c>
    </row>
    <row r="206" spans="3:5" x14ac:dyDescent="0.25">
      <c r="C206">
        <f t="shared" si="10"/>
        <v>500</v>
      </c>
      <c r="D206">
        <f t="shared" si="11"/>
        <v>1.1111111111111112</v>
      </c>
      <c r="E206">
        <f t="shared" si="12"/>
        <v>1</v>
      </c>
    </row>
    <row r="207" spans="3:5" x14ac:dyDescent="0.25">
      <c r="C207">
        <f t="shared" si="10"/>
        <v>501</v>
      </c>
      <c r="D207">
        <f t="shared" si="11"/>
        <v>1.1116863905325445</v>
      </c>
      <c r="E207">
        <f t="shared" si="12"/>
        <v>1</v>
      </c>
    </row>
    <row r="208" spans="3:5" x14ac:dyDescent="0.25">
      <c r="C208">
        <f t="shared" si="10"/>
        <v>502</v>
      </c>
      <c r="D208">
        <f t="shared" si="11"/>
        <v>1.1122599704579026</v>
      </c>
      <c r="E208">
        <f t="shared" si="12"/>
        <v>1</v>
      </c>
    </row>
    <row r="209" spans="3:5" x14ac:dyDescent="0.25">
      <c r="C209">
        <f t="shared" si="10"/>
        <v>503</v>
      </c>
      <c r="D209">
        <f t="shared" si="11"/>
        <v>1.1128318584070798</v>
      </c>
      <c r="E209">
        <f t="shared" si="12"/>
        <v>1</v>
      </c>
    </row>
    <row r="210" spans="3:5" x14ac:dyDescent="0.25">
      <c r="C210">
        <f t="shared" si="10"/>
        <v>504</v>
      </c>
      <c r="D210">
        <f t="shared" si="11"/>
        <v>1.1134020618556701</v>
      </c>
      <c r="E210">
        <f t="shared" si="12"/>
        <v>1</v>
      </c>
    </row>
    <row r="211" spans="3:5" x14ac:dyDescent="0.25">
      <c r="C211">
        <f t="shared" si="10"/>
        <v>505</v>
      </c>
      <c r="D211">
        <f t="shared" si="11"/>
        <v>1.1139705882352942</v>
      </c>
      <c r="E211">
        <f t="shared" si="12"/>
        <v>1</v>
      </c>
    </row>
    <row r="212" spans="3:5" x14ac:dyDescent="0.25">
      <c r="C212">
        <f t="shared" si="10"/>
        <v>506</v>
      </c>
      <c r="D212">
        <f t="shared" si="11"/>
        <v>1.1145374449339207</v>
      </c>
      <c r="E212">
        <f t="shared" si="12"/>
        <v>1</v>
      </c>
    </row>
    <row r="213" spans="3:5" x14ac:dyDescent="0.25">
      <c r="C213">
        <f t="shared" si="10"/>
        <v>507</v>
      </c>
      <c r="D213">
        <f t="shared" si="11"/>
        <v>1.1151026392961878</v>
      </c>
      <c r="E213">
        <f t="shared" si="12"/>
        <v>1</v>
      </c>
    </row>
    <row r="214" spans="3:5" x14ac:dyDescent="0.25">
      <c r="C214">
        <f t="shared" si="10"/>
        <v>508</v>
      </c>
      <c r="D214">
        <f t="shared" si="11"/>
        <v>1.115666178623719</v>
      </c>
      <c r="E214">
        <f t="shared" si="12"/>
        <v>1</v>
      </c>
    </row>
    <row r="215" spans="3:5" x14ac:dyDescent="0.25">
      <c r="C215">
        <f t="shared" si="10"/>
        <v>509</v>
      </c>
      <c r="D215">
        <f t="shared" si="11"/>
        <v>1.1162280701754386</v>
      </c>
      <c r="E215">
        <f t="shared" si="12"/>
        <v>1</v>
      </c>
    </row>
    <row r="216" spans="3:5" x14ac:dyDescent="0.25">
      <c r="C216">
        <f t="shared" si="10"/>
        <v>510</v>
      </c>
      <c r="D216">
        <f t="shared" si="11"/>
        <v>1.1167883211678833</v>
      </c>
      <c r="E216">
        <f t="shared" si="12"/>
        <v>1</v>
      </c>
    </row>
    <row r="217" spans="3:5" x14ac:dyDescent="0.25">
      <c r="C217">
        <f t="shared" si="10"/>
        <v>511</v>
      </c>
      <c r="D217">
        <f t="shared" si="11"/>
        <v>1.1173469387755102</v>
      </c>
      <c r="E217">
        <f t="shared" si="12"/>
        <v>1</v>
      </c>
    </row>
    <row r="218" spans="3:5" x14ac:dyDescent="0.25">
      <c r="C218">
        <f t="shared" si="10"/>
        <v>512</v>
      </c>
      <c r="D218">
        <f t="shared" si="11"/>
        <v>1.1179039301310043</v>
      </c>
      <c r="E218">
        <f t="shared" si="12"/>
        <v>1</v>
      </c>
    </row>
    <row r="219" spans="3:5" x14ac:dyDescent="0.25">
      <c r="C219">
        <f t="shared" si="10"/>
        <v>513</v>
      </c>
      <c r="D219">
        <f t="shared" si="11"/>
        <v>1.1184593023255813</v>
      </c>
      <c r="E219">
        <f t="shared" si="12"/>
        <v>1</v>
      </c>
    </row>
    <row r="220" spans="3:5" x14ac:dyDescent="0.25">
      <c r="C220">
        <f t="shared" si="10"/>
        <v>514</v>
      </c>
      <c r="D220">
        <f t="shared" si="11"/>
        <v>1.1190130624092889</v>
      </c>
      <c r="E220">
        <f t="shared" si="12"/>
        <v>1</v>
      </c>
    </row>
    <row r="221" spans="3:5" x14ac:dyDescent="0.25">
      <c r="C221">
        <f t="shared" si="10"/>
        <v>515</v>
      </c>
      <c r="D221">
        <f t="shared" si="11"/>
        <v>1.1195652173913044</v>
      </c>
      <c r="E221">
        <f t="shared" si="12"/>
        <v>1</v>
      </c>
    </row>
    <row r="222" spans="3:5" x14ac:dyDescent="0.25">
      <c r="C222">
        <f t="shared" si="10"/>
        <v>516</v>
      </c>
      <c r="D222">
        <f t="shared" si="11"/>
        <v>1.1201157742402317</v>
      </c>
      <c r="E222">
        <f t="shared" si="12"/>
        <v>1</v>
      </c>
    </row>
    <row r="223" spans="3:5" x14ac:dyDescent="0.25">
      <c r="C223">
        <f t="shared" si="10"/>
        <v>517</v>
      </c>
      <c r="D223">
        <f t="shared" si="11"/>
        <v>1.1206647398843932</v>
      </c>
      <c r="E223">
        <f t="shared" si="12"/>
        <v>1</v>
      </c>
    </row>
    <row r="224" spans="3:5" x14ac:dyDescent="0.25">
      <c r="C224">
        <f t="shared" si="10"/>
        <v>518</v>
      </c>
      <c r="D224">
        <f t="shared" si="11"/>
        <v>1.1212121212121213</v>
      </c>
      <c r="E224">
        <f t="shared" si="12"/>
        <v>1</v>
      </c>
    </row>
    <row r="225" spans="3:5" x14ac:dyDescent="0.25">
      <c r="C225">
        <f t="shared" si="10"/>
        <v>519</v>
      </c>
      <c r="D225">
        <f t="shared" si="11"/>
        <v>1.1217579250720462</v>
      </c>
      <c r="E225">
        <f t="shared" si="12"/>
        <v>1</v>
      </c>
    </row>
    <row r="226" spans="3:5" x14ac:dyDescent="0.25">
      <c r="C226">
        <f t="shared" si="10"/>
        <v>520</v>
      </c>
      <c r="D226">
        <f t="shared" si="11"/>
        <v>1.1223021582733814</v>
      </c>
      <c r="E226">
        <f t="shared" si="12"/>
        <v>1</v>
      </c>
    </row>
    <row r="227" spans="3:5" x14ac:dyDescent="0.25">
      <c r="C227">
        <f t="shared" si="10"/>
        <v>521</v>
      </c>
      <c r="D227">
        <f t="shared" si="11"/>
        <v>1.1228448275862069</v>
      </c>
      <c r="E227">
        <f t="shared" si="12"/>
        <v>1</v>
      </c>
    </row>
    <row r="228" spans="3:5" x14ac:dyDescent="0.25">
      <c r="C228">
        <f t="shared" si="10"/>
        <v>522</v>
      </c>
      <c r="D228">
        <f t="shared" si="11"/>
        <v>1.1233859397417503</v>
      </c>
      <c r="E228">
        <f t="shared" si="12"/>
        <v>1</v>
      </c>
    </row>
    <row r="229" spans="3:5" x14ac:dyDescent="0.25">
      <c r="C229">
        <f t="shared" si="10"/>
        <v>523</v>
      </c>
      <c r="D229">
        <f t="shared" si="11"/>
        <v>1.1239255014326648</v>
      </c>
      <c r="E229">
        <f t="shared" si="12"/>
        <v>1</v>
      </c>
    </row>
    <row r="230" spans="3:5" x14ac:dyDescent="0.25">
      <c r="C230">
        <f t="shared" si="10"/>
        <v>524</v>
      </c>
      <c r="D230">
        <f t="shared" si="11"/>
        <v>1.1244635193133048</v>
      </c>
      <c r="E230">
        <f t="shared" si="12"/>
        <v>1</v>
      </c>
    </row>
    <row r="231" spans="3:5" x14ac:dyDescent="0.25">
      <c r="C231">
        <f t="shared" si="10"/>
        <v>525</v>
      </c>
      <c r="D231">
        <f t="shared" si="11"/>
        <v>1.125</v>
      </c>
      <c r="E231">
        <f t="shared" si="12"/>
        <v>1</v>
      </c>
    </row>
    <row r="232" spans="3:5" x14ac:dyDescent="0.25">
      <c r="C232">
        <f t="shared" si="10"/>
        <v>526</v>
      </c>
      <c r="D232">
        <f t="shared" si="11"/>
        <v>1.1255349500713268</v>
      </c>
      <c r="E232">
        <f t="shared" si="12"/>
        <v>1</v>
      </c>
    </row>
    <row r="233" spans="3:5" x14ac:dyDescent="0.25">
      <c r="C233">
        <f t="shared" si="10"/>
        <v>527</v>
      </c>
      <c r="D233">
        <f t="shared" si="11"/>
        <v>1.1260683760683761</v>
      </c>
      <c r="E233">
        <f t="shared" si="12"/>
        <v>1</v>
      </c>
    </row>
    <row r="234" spans="3:5" x14ac:dyDescent="0.25">
      <c r="C234">
        <f t="shared" si="10"/>
        <v>528</v>
      </c>
      <c r="D234">
        <f t="shared" si="11"/>
        <v>1.1266002844950214</v>
      </c>
      <c r="E234">
        <f t="shared" si="12"/>
        <v>1</v>
      </c>
    </row>
    <row r="235" spans="3:5" x14ac:dyDescent="0.25">
      <c r="C235">
        <f t="shared" si="10"/>
        <v>529</v>
      </c>
      <c r="D235">
        <f t="shared" si="11"/>
        <v>1.1271306818181819</v>
      </c>
      <c r="E235">
        <f t="shared" si="12"/>
        <v>1</v>
      </c>
    </row>
    <row r="236" spans="3:5" x14ac:dyDescent="0.25">
      <c r="C236">
        <f t="shared" si="10"/>
        <v>530</v>
      </c>
      <c r="D236">
        <f t="shared" si="11"/>
        <v>1.1276595744680851</v>
      </c>
      <c r="E236">
        <f t="shared" si="12"/>
        <v>1</v>
      </c>
    </row>
    <row r="237" spans="3:5" x14ac:dyDescent="0.25">
      <c r="C237">
        <f t="shared" si="10"/>
        <v>531</v>
      </c>
      <c r="D237">
        <f t="shared" si="11"/>
        <v>1.1281869688385269</v>
      </c>
      <c r="E237">
        <f t="shared" si="12"/>
        <v>1</v>
      </c>
    </row>
    <row r="238" spans="3:5" x14ac:dyDescent="0.25">
      <c r="C238">
        <f t="shared" si="10"/>
        <v>532</v>
      </c>
      <c r="D238">
        <f t="shared" si="11"/>
        <v>1.1287128712871288</v>
      </c>
      <c r="E238">
        <f t="shared" si="12"/>
        <v>1</v>
      </c>
    </row>
    <row r="239" spans="3:5" x14ac:dyDescent="0.25">
      <c r="C239">
        <f t="shared" si="10"/>
        <v>533</v>
      </c>
      <c r="D239">
        <f t="shared" si="11"/>
        <v>1.1292372881355932</v>
      </c>
      <c r="E239">
        <f t="shared" si="12"/>
        <v>1</v>
      </c>
    </row>
    <row r="240" spans="3:5" x14ac:dyDescent="0.25">
      <c r="C240">
        <f t="shared" si="10"/>
        <v>534</v>
      </c>
      <c r="D240">
        <f t="shared" si="11"/>
        <v>1.1297602256699577</v>
      </c>
      <c r="E240">
        <f t="shared" si="12"/>
        <v>1</v>
      </c>
    </row>
    <row r="241" spans="3:5" x14ac:dyDescent="0.25">
      <c r="C241">
        <f t="shared" si="10"/>
        <v>535</v>
      </c>
      <c r="D241">
        <f t="shared" si="11"/>
        <v>1.130281690140845</v>
      </c>
      <c r="E241">
        <f t="shared" si="12"/>
        <v>1</v>
      </c>
    </row>
    <row r="242" spans="3:5" x14ac:dyDescent="0.25">
      <c r="C242">
        <f t="shared" si="10"/>
        <v>536</v>
      </c>
      <c r="D242">
        <f t="shared" si="11"/>
        <v>1.130801687763713</v>
      </c>
      <c r="E242">
        <f t="shared" si="12"/>
        <v>1</v>
      </c>
    </row>
    <row r="243" spans="3:5" x14ac:dyDescent="0.25">
      <c r="C243">
        <f t="shared" si="10"/>
        <v>537</v>
      </c>
      <c r="D243">
        <f t="shared" si="11"/>
        <v>1.1313202247191012</v>
      </c>
      <c r="E243">
        <f t="shared" si="12"/>
        <v>1</v>
      </c>
    </row>
    <row r="244" spans="3:5" x14ac:dyDescent="0.25">
      <c r="C244">
        <f t="shared" si="10"/>
        <v>538</v>
      </c>
      <c r="D244">
        <f t="shared" si="11"/>
        <v>1.1318373071528751</v>
      </c>
      <c r="E244">
        <f t="shared" si="12"/>
        <v>1</v>
      </c>
    </row>
    <row r="245" spans="3:5" x14ac:dyDescent="0.25">
      <c r="C245">
        <f t="shared" si="10"/>
        <v>539</v>
      </c>
      <c r="D245">
        <f t="shared" si="11"/>
        <v>1.1323529411764706</v>
      </c>
      <c r="E245">
        <f t="shared" si="12"/>
        <v>1</v>
      </c>
    </row>
    <row r="246" spans="3:5" x14ac:dyDescent="0.25">
      <c r="C246">
        <f t="shared" si="10"/>
        <v>540</v>
      </c>
      <c r="D246">
        <f t="shared" si="11"/>
        <v>1.1328671328671329</v>
      </c>
      <c r="E246">
        <f t="shared" si="12"/>
        <v>1</v>
      </c>
    </row>
    <row r="247" spans="3:5" x14ac:dyDescent="0.25">
      <c r="C247">
        <f t="shared" si="10"/>
        <v>541</v>
      </c>
      <c r="D247">
        <f t="shared" si="11"/>
        <v>1.1333798882681565</v>
      </c>
      <c r="E247">
        <f t="shared" si="12"/>
        <v>1</v>
      </c>
    </row>
    <row r="248" spans="3:5" x14ac:dyDescent="0.25">
      <c r="C248">
        <f t="shared" si="10"/>
        <v>542</v>
      </c>
      <c r="D248">
        <f t="shared" si="11"/>
        <v>1.1338912133891215</v>
      </c>
      <c r="E248">
        <f t="shared" si="12"/>
        <v>1</v>
      </c>
    </row>
    <row r="249" spans="3:5" x14ac:dyDescent="0.25">
      <c r="C249">
        <f t="shared" si="10"/>
        <v>543</v>
      </c>
      <c r="D249">
        <f t="shared" si="11"/>
        <v>1.1344011142061281</v>
      </c>
      <c r="E249">
        <f t="shared" si="12"/>
        <v>1</v>
      </c>
    </row>
    <row r="250" spans="3:5" x14ac:dyDescent="0.25">
      <c r="C250">
        <f t="shared" si="10"/>
        <v>544</v>
      </c>
      <c r="D250">
        <f t="shared" si="11"/>
        <v>1.1349095966620306</v>
      </c>
      <c r="E250">
        <f t="shared" si="12"/>
        <v>1</v>
      </c>
    </row>
    <row r="251" spans="3:5" x14ac:dyDescent="0.25">
      <c r="C251">
        <f t="shared" si="10"/>
        <v>545</v>
      </c>
      <c r="D251">
        <f t="shared" si="11"/>
        <v>1.1354166666666667</v>
      </c>
      <c r="E251">
        <f t="shared" si="12"/>
        <v>1</v>
      </c>
    </row>
    <row r="252" spans="3:5" x14ac:dyDescent="0.25">
      <c r="C252">
        <f t="shared" si="10"/>
        <v>546</v>
      </c>
      <c r="D252">
        <f t="shared" si="11"/>
        <v>1.1359223300970873</v>
      </c>
      <c r="E252">
        <f t="shared" si="12"/>
        <v>1</v>
      </c>
    </row>
    <row r="253" spans="3:5" x14ac:dyDescent="0.25">
      <c r="C253">
        <f t="shared" si="10"/>
        <v>547</v>
      </c>
      <c r="D253">
        <f t="shared" si="11"/>
        <v>1.1364265927977839</v>
      </c>
      <c r="E253">
        <f t="shared" si="12"/>
        <v>1</v>
      </c>
    </row>
    <row r="254" spans="3:5" x14ac:dyDescent="0.25">
      <c r="C254">
        <f t="shared" si="10"/>
        <v>548</v>
      </c>
      <c r="D254">
        <f t="shared" si="11"/>
        <v>1.1369294605809128</v>
      </c>
      <c r="E254">
        <f t="shared" si="12"/>
        <v>1</v>
      </c>
    </row>
    <row r="255" spans="3:5" x14ac:dyDescent="0.25">
      <c r="C255">
        <f t="shared" si="10"/>
        <v>549</v>
      </c>
      <c r="D255">
        <f t="shared" si="11"/>
        <v>1.1374309392265194</v>
      </c>
      <c r="E255">
        <f t="shared" si="12"/>
        <v>1</v>
      </c>
    </row>
    <row r="256" spans="3:5" x14ac:dyDescent="0.25">
      <c r="C256">
        <f t="shared" si="10"/>
        <v>550</v>
      </c>
      <c r="D256">
        <f t="shared" si="11"/>
        <v>1.1379310344827587</v>
      </c>
      <c r="E256">
        <f t="shared" si="12"/>
        <v>1</v>
      </c>
    </row>
    <row r="257" spans="3:5" x14ac:dyDescent="0.25">
      <c r="C257">
        <f t="shared" si="10"/>
        <v>551</v>
      </c>
      <c r="D257">
        <f t="shared" si="11"/>
        <v>1.1384297520661157</v>
      </c>
      <c r="E257">
        <f t="shared" si="12"/>
        <v>1</v>
      </c>
    </row>
    <row r="258" spans="3:5" x14ac:dyDescent="0.25">
      <c r="C258">
        <f t="shared" si="10"/>
        <v>552</v>
      </c>
      <c r="D258">
        <f t="shared" si="11"/>
        <v>1.138927097661623</v>
      </c>
      <c r="E258">
        <f t="shared" si="12"/>
        <v>1</v>
      </c>
    </row>
    <row r="259" spans="3:5" x14ac:dyDescent="0.25">
      <c r="C259">
        <f t="shared" ref="C259:C322" si="13">+C258+1</f>
        <v>553</v>
      </c>
      <c r="D259">
        <f t="shared" ref="D259:D322" si="14" xml:space="preserve"> $B$10* C259 / (350 * ($B$10 - 1) + C259)</f>
        <v>1.1394230769230769</v>
      </c>
      <c r="E259">
        <f t="shared" ref="E259:E322" si="15" xml:space="preserve"> $B$14 / (1 + ($B$14 - 1) * C259/ 350)</f>
        <v>1</v>
      </c>
    </row>
    <row r="260" spans="3:5" x14ac:dyDescent="0.25">
      <c r="C260">
        <f t="shared" si="13"/>
        <v>554</v>
      </c>
      <c r="D260">
        <f t="shared" si="14"/>
        <v>1.1399176954732511</v>
      </c>
      <c r="E260">
        <f t="shared" si="15"/>
        <v>1</v>
      </c>
    </row>
    <row r="261" spans="3:5" x14ac:dyDescent="0.25">
      <c r="C261">
        <f t="shared" si="13"/>
        <v>555</v>
      </c>
      <c r="D261">
        <f t="shared" si="14"/>
        <v>1.1404109589041096</v>
      </c>
      <c r="E261">
        <f t="shared" si="15"/>
        <v>1</v>
      </c>
    </row>
    <row r="262" spans="3:5" x14ac:dyDescent="0.25">
      <c r="C262">
        <f t="shared" si="13"/>
        <v>556</v>
      </c>
      <c r="D262">
        <f t="shared" si="14"/>
        <v>1.1409028727770179</v>
      </c>
      <c r="E262">
        <f t="shared" si="15"/>
        <v>1</v>
      </c>
    </row>
    <row r="263" spans="3:5" x14ac:dyDescent="0.25">
      <c r="C263">
        <f t="shared" si="13"/>
        <v>557</v>
      </c>
      <c r="D263">
        <f t="shared" si="14"/>
        <v>1.1413934426229508</v>
      </c>
      <c r="E263">
        <f t="shared" si="15"/>
        <v>1</v>
      </c>
    </row>
    <row r="264" spans="3:5" x14ac:dyDescent="0.25">
      <c r="C264">
        <f t="shared" si="13"/>
        <v>558</v>
      </c>
      <c r="D264">
        <f t="shared" si="14"/>
        <v>1.1418826739427013</v>
      </c>
      <c r="E264">
        <f t="shared" si="15"/>
        <v>1</v>
      </c>
    </row>
    <row r="265" spans="3:5" x14ac:dyDescent="0.25">
      <c r="C265">
        <f t="shared" si="13"/>
        <v>559</v>
      </c>
      <c r="D265">
        <f t="shared" si="14"/>
        <v>1.1423705722070845</v>
      </c>
      <c r="E265">
        <f t="shared" si="15"/>
        <v>1</v>
      </c>
    </row>
    <row r="266" spans="3:5" x14ac:dyDescent="0.25">
      <c r="C266">
        <f t="shared" si="13"/>
        <v>560</v>
      </c>
      <c r="D266">
        <f t="shared" si="14"/>
        <v>1.1428571428571428</v>
      </c>
      <c r="E266">
        <f t="shared" si="15"/>
        <v>1</v>
      </c>
    </row>
    <row r="267" spans="3:5" x14ac:dyDescent="0.25">
      <c r="C267">
        <f t="shared" si="13"/>
        <v>561</v>
      </c>
      <c r="D267">
        <f t="shared" si="14"/>
        <v>1.1433423913043479</v>
      </c>
      <c r="E267">
        <f t="shared" si="15"/>
        <v>1</v>
      </c>
    </row>
    <row r="268" spans="3:5" x14ac:dyDescent="0.25">
      <c r="C268">
        <f t="shared" si="13"/>
        <v>562</v>
      </c>
      <c r="D268">
        <f t="shared" si="14"/>
        <v>1.1438263229308006</v>
      </c>
      <c r="E268">
        <f t="shared" si="15"/>
        <v>1</v>
      </c>
    </row>
    <row r="269" spans="3:5" x14ac:dyDescent="0.25">
      <c r="C269">
        <f t="shared" si="13"/>
        <v>563</v>
      </c>
      <c r="D269">
        <f t="shared" si="14"/>
        <v>1.1443089430894309</v>
      </c>
      <c r="E269">
        <f t="shared" si="15"/>
        <v>1</v>
      </c>
    </row>
    <row r="270" spans="3:5" x14ac:dyDescent="0.25">
      <c r="C270">
        <f t="shared" si="13"/>
        <v>564</v>
      </c>
      <c r="D270">
        <f t="shared" si="14"/>
        <v>1.1447902571041948</v>
      </c>
      <c r="E270">
        <f t="shared" si="15"/>
        <v>1</v>
      </c>
    </row>
    <row r="271" spans="3:5" x14ac:dyDescent="0.25">
      <c r="C271">
        <f t="shared" si="13"/>
        <v>565</v>
      </c>
      <c r="D271">
        <f t="shared" si="14"/>
        <v>1.1452702702702704</v>
      </c>
      <c r="E271">
        <f t="shared" si="15"/>
        <v>1</v>
      </c>
    </row>
    <row r="272" spans="3:5" x14ac:dyDescent="0.25">
      <c r="C272">
        <f t="shared" si="13"/>
        <v>566</v>
      </c>
      <c r="D272">
        <f t="shared" si="14"/>
        <v>1.1457489878542511</v>
      </c>
      <c r="E272">
        <f t="shared" si="15"/>
        <v>1</v>
      </c>
    </row>
    <row r="273" spans="3:5" x14ac:dyDescent="0.25">
      <c r="C273">
        <f t="shared" si="13"/>
        <v>567</v>
      </c>
      <c r="D273">
        <f t="shared" si="14"/>
        <v>1.1462264150943395</v>
      </c>
      <c r="E273">
        <f t="shared" si="15"/>
        <v>1</v>
      </c>
    </row>
    <row r="274" spans="3:5" x14ac:dyDescent="0.25">
      <c r="C274">
        <f t="shared" si="13"/>
        <v>568</v>
      </c>
      <c r="D274">
        <f t="shared" si="14"/>
        <v>1.1467025572005385</v>
      </c>
      <c r="E274">
        <f t="shared" si="15"/>
        <v>1</v>
      </c>
    </row>
    <row r="275" spans="3:5" x14ac:dyDescent="0.25">
      <c r="C275">
        <f t="shared" si="13"/>
        <v>569</v>
      </c>
      <c r="D275">
        <f t="shared" si="14"/>
        <v>1.1471774193548387</v>
      </c>
      <c r="E275">
        <f t="shared" si="15"/>
        <v>1</v>
      </c>
    </row>
    <row r="276" spans="3:5" x14ac:dyDescent="0.25">
      <c r="C276">
        <f t="shared" si="13"/>
        <v>570</v>
      </c>
      <c r="D276">
        <f t="shared" si="14"/>
        <v>1.1476510067114094</v>
      </c>
      <c r="E276">
        <f t="shared" si="15"/>
        <v>1</v>
      </c>
    </row>
    <row r="277" spans="3:5" x14ac:dyDescent="0.25">
      <c r="C277">
        <f t="shared" si="13"/>
        <v>571</v>
      </c>
      <c r="D277">
        <f t="shared" si="14"/>
        <v>1.1481233243967828</v>
      </c>
      <c r="E277">
        <f t="shared" si="15"/>
        <v>1</v>
      </c>
    </row>
    <row r="278" spans="3:5" x14ac:dyDescent="0.25">
      <c r="C278">
        <f t="shared" si="13"/>
        <v>572</v>
      </c>
      <c r="D278">
        <f t="shared" si="14"/>
        <v>1.1485943775100402</v>
      </c>
      <c r="E278">
        <f t="shared" si="15"/>
        <v>1</v>
      </c>
    </row>
    <row r="279" spans="3:5" x14ac:dyDescent="0.25">
      <c r="C279">
        <f t="shared" si="13"/>
        <v>573</v>
      </c>
      <c r="D279">
        <f t="shared" si="14"/>
        <v>1.1490641711229947</v>
      </c>
      <c r="E279">
        <f t="shared" si="15"/>
        <v>1</v>
      </c>
    </row>
    <row r="280" spans="3:5" x14ac:dyDescent="0.25">
      <c r="C280">
        <f t="shared" si="13"/>
        <v>574</v>
      </c>
      <c r="D280">
        <f t="shared" si="14"/>
        <v>1.1495327102803738</v>
      </c>
      <c r="E280">
        <f t="shared" si="15"/>
        <v>1</v>
      </c>
    </row>
    <row r="281" spans="3:5" x14ac:dyDescent="0.25">
      <c r="C281">
        <f t="shared" si="13"/>
        <v>575</v>
      </c>
      <c r="D281">
        <f t="shared" si="14"/>
        <v>1.1500000000000001</v>
      </c>
      <c r="E281">
        <f t="shared" si="15"/>
        <v>1</v>
      </c>
    </row>
    <row r="282" spans="3:5" x14ac:dyDescent="0.25">
      <c r="C282">
        <f t="shared" si="13"/>
        <v>576</v>
      </c>
      <c r="D282">
        <f t="shared" si="14"/>
        <v>1.1504660452729694</v>
      </c>
      <c r="E282">
        <f t="shared" si="15"/>
        <v>1</v>
      </c>
    </row>
    <row r="283" spans="3:5" x14ac:dyDescent="0.25">
      <c r="C283">
        <f t="shared" si="13"/>
        <v>577</v>
      </c>
      <c r="D283">
        <f t="shared" si="14"/>
        <v>1.1509308510638299</v>
      </c>
      <c r="E283">
        <f t="shared" si="15"/>
        <v>1</v>
      </c>
    </row>
    <row r="284" spans="3:5" x14ac:dyDescent="0.25">
      <c r="C284">
        <f t="shared" si="13"/>
        <v>578</v>
      </c>
      <c r="D284">
        <f t="shared" si="14"/>
        <v>1.1513944223107571</v>
      </c>
      <c r="E284">
        <f t="shared" si="15"/>
        <v>1</v>
      </c>
    </row>
    <row r="285" spans="3:5" x14ac:dyDescent="0.25">
      <c r="C285">
        <f t="shared" si="13"/>
        <v>579</v>
      </c>
      <c r="D285">
        <f t="shared" si="14"/>
        <v>1.1518567639257296</v>
      </c>
      <c r="E285">
        <f t="shared" si="15"/>
        <v>1</v>
      </c>
    </row>
    <row r="286" spans="3:5" x14ac:dyDescent="0.25">
      <c r="C286">
        <f t="shared" si="13"/>
        <v>580</v>
      </c>
      <c r="D286">
        <f t="shared" si="14"/>
        <v>1.1523178807947021</v>
      </c>
      <c r="E286">
        <f t="shared" si="15"/>
        <v>1</v>
      </c>
    </row>
    <row r="287" spans="3:5" x14ac:dyDescent="0.25">
      <c r="C287">
        <f t="shared" si="13"/>
        <v>581</v>
      </c>
      <c r="D287">
        <f t="shared" si="14"/>
        <v>1.1527777777777779</v>
      </c>
      <c r="E287">
        <f t="shared" si="15"/>
        <v>1</v>
      </c>
    </row>
    <row r="288" spans="3:5" x14ac:dyDescent="0.25">
      <c r="C288">
        <f t="shared" si="13"/>
        <v>582</v>
      </c>
      <c r="D288">
        <f t="shared" si="14"/>
        <v>1.1532364597093792</v>
      </c>
      <c r="E288">
        <f t="shared" si="15"/>
        <v>1</v>
      </c>
    </row>
    <row r="289" spans="3:5" x14ac:dyDescent="0.25">
      <c r="C289">
        <f t="shared" si="13"/>
        <v>583</v>
      </c>
      <c r="D289">
        <f t="shared" si="14"/>
        <v>1.1536939313984169</v>
      </c>
      <c r="E289">
        <f t="shared" si="15"/>
        <v>1</v>
      </c>
    </row>
    <row r="290" spans="3:5" x14ac:dyDescent="0.25">
      <c r="C290">
        <f t="shared" si="13"/>
        <v>584</v>
      </c>
      <c r="D290">
        <f t="shared" si="14"/>
        <v>1.1541501976284585</v>
      </c>
      <c r="E290">
        <f t="shared" si="15"/>
        <v>1</v>
      </c>
    </row>
    <row r="291" spans="3:5" x14ac:dyDescent="0.25">
      <c r="C291">
        <f t="shared" si="13"/>
        <v>585</v>
      </c>
      <c r="D291">
        <f t="shared" si="14"/>
        <v>1.1546052631578947</v>
      </c>
      <c r="E291">
        <f t="shared" si="15"/>
        <v>1</v>
      </c>
    </row>
    <row r="292" spans="3:5" x14ac:dyDescent="0.25">
      <c r="C292">
        <f t="shared" si="13"/>
        <v>586</v>
      </c>
      <c r="D292">
        <f t="shared" si="14"/>
        <v>1.1550591327201052</v>
      </c>
      <c r="E292">
        <f t="shared" si="15"/>
        <v>1</v>
      </c>
    </row>
    <row r="293" spans="3:5" x14ac:dyDescent="0.25">
      <c r="C293">
        <f t="shared" si="13"/>
        <v>587</v>
      </c>
      <c r="D293">
        <f t="shared" si="14"/>
        <v>1.155511811023622</v>
      </c>
      <c r="E293">
        <f t="shared" si="15"/>
        <v>1</v>
      </c>
    </row>
    <row r="294" spans="3:5" x14ac:dyDescent="0.25">
      <c r="C294">
        <f t="shared" si="13"/>
        <v>588</v>
      </c>
      <c r="D294">
        <f t="shared" si="14"/>
        <v>1.1559633027522935</v>
      </c>
      <c r="E294">
        <f t="shared" si="15"/>
        <v>1</v>
      </c>
    </row>
    <row r="295" spans="3:5" x14ac:dyDescent="0.25">
      <c r="C295">
        <f t="shared" si="13"/>
        <v>589</v>
      </c>
      <c r="D295">
        <f t="shared" si="14"/>
        <v>1.1564136125654449</v>
      </c>
      <c r="E295">
        <f t="shared" si="15"/>
        <v>1</v>
      </c>
    </row>
    <row r="296" spans="3:5" x14ac:dyDescent="0.25">
      <c r="C296">
        <f t="shared" si="13"/>
        <v>590</v>
      </c>
      <c r="D296">
        <f t="shared" si="14"/>
        <v>1.1568627450980393</v>
      </c>
      <c r="E296">
        <f t="shared" si="15"/>
        <v>1</v>
      </c>
    </row>
    <row r="297" spans="3:5" x14ac:dyDescent="0.25">
      <c r="C297">
        <f t="shared" si="13"/>
        <v>591</v>
      </c>
      <c r="D297">
        <f t="shared" si="14"/>
        <v>1.1573107049608355</v>
      </c>
      <c r="E297">
        <f t="shared" si="15"/>
        <v>1</v>
      </c>
    </row>
    <row r="298" spans="3:5" x14ac:dyDescent="0.25">
      <c r="C298">
        <f t="shared" si="13"/>
        <v>592</v>
      </c>
      <c r="D298">
        <f t="shared" si="14"/>
        <v>1.1577574967405475</v>
      </c>
      <c r="E298">
        <f t="shared" si="15"/>
        <v>1</v>
      </c>
    </row>
    <row r="299" spans="3:5" x14ac:dyDescent="0.25">
      <c r="C299">
        <f t="shared" si="13"/>
        <v>593</v>
      </c>
      <c r="D299">
        <f t="shared" si="14"/>
        <v>1.158203125</v>
      </c>
      <c r="E299">
        <f t="shared" si="15"/>
        <v>1</v>
      </c>
    </row>
    <row r="300" spans="3:5" x14ac:dyDescent="0.25">
      <c r="C300">
        <f t="shared" si="13"/>
        <v>594</v>
      </c>
      <c r="D300">
        <f t="shared" si="14"/>
        <v>1.1586475942782835</v>
      </c>
      <c r="E300">
        <f t="shared" si="15"/>
        <v>1</v>
      </c>
    </row>
    <row r="301" spans="3:5" x14ac:dyDescent="0.25">
      <c r="C301">
        <f t="shared" si="13"/>
        <v>595</v>
      </c>
      <c r="D301">
        <f t="shared" si="14"/>
        <v>1.1590909090909092</v>
      </c>
      <c r="E301">
        <f t="shared" si="15"/>
        <v>1</v>
      </c>
    </row>
    <row r="302" spans="3:5" x14ac:dyDescent="0.25">
      <c r="C302">
        <f t="shared" si="13"/>
        <v>596</v>
      </c>
      <c r="D302">
        <f t="shared" si="14"/>
        <v>1.1595330739299612</v>
      </c>
      <c r="E302">
        <f t="shared" si="15"/>
        <v>1</v>
      </c>
    </row>
    <row r="303" spans="3:5" x14ac:dyDescent="0.25">
      <c r="C303">
        <f t="shared" si="13"/>
        <v>597</v>
      </c>
      <c r="D303">
        <f t="shared" si="14"/>
        <v>1.1599740932642488</v>
      </c>
      <c r="E303">
        <f t="shared" si="15"/>
        <v>1</v>
      </c>
    </row>
    <row r="304" spans="3:5" x14ac:dyDescent="0.25">
      <c r="C304">
        <f t="shared" si="13"/>
        <v>598</v>
      </c>
      <c r="D304">
        <f t="shared" si="14"/>
        <v>1.1604139715394566</v>
      </c>
      <c r="E304">
        <f t="shared" si="15"/>
        <v>1</v>
      </c>
    </row>
    <row r="305" spans="3:5" x14ac:dyDescent="0.25">
      <c r="C305">
        <f t="shared" si="13"/>
        <v>599</v>
      </c>
      <c r="D305">
        <f t="shared" si="14"/>
        <v>1.1608527131782946</v>
      </c>
      <c r="E305">
        <f t="shared" si="15"/>
        <v>1</v>
      </c>
    </row>
    <row r="306" spans="3:5" x14ac:dyDescent="0.25">
      <c r="C306">
        <f t="shared" si="13"/>
        <v>600</v>
      </c>
      <c r="D306">
        <f t="shared" si="14"/>
        <v>1.1612903225806452</v>
      </c>
      <c r="E306">
        <f t="shared" si="15"/>
        <v>1</v>
      </c>
    </row>
    <row r="307" spans="3:5" x14ac:dyDescent="0.25">
      <c r="C307">
        <f t="shared" si="13"/>
        <v>601</v>
      </c>
      <c r="D307">
        <f t="shared" si="14"/>
        <v>1.1617268041237114</v>
      </c>
      <c r="E307">
        <f t="shared" si="15"/>
        <v>1</v>
      </c>
    </row>
    <row r="308" spans="3:5" x14ac:dyDescent="0.25">
      <c r="C308">
        <f t="shared" si="13"/>
        <v>602</v>
      </c>
      <c r="D308">
        <f t="shared" si="14"/>
        <v>1.1621621621621623</v>
      </c>
      <c r="E308">
        <f t="shared" si="15"/>
        <v>1</v>
      </c>
    </row>
    <row r="309" spans="3:5" x14ac:dyDescent="0.25">
      <c r="C309">
        <f t="shared" si="13"/>
        <v>603</v>
      </c>
      <c r="D309">
        <f t="shared" si="14"/>
        <v>1.1625964010282777</v>
      </c>
      <c r="E309">
        <f t="shared" si="15"/>
        <v>1</v>
      </c>
    </row>
    <row r="310" spans="3:5" x14ac:dyDescent="0.25">
      <c r="C310">
        <f t="shared" si="13"/>
        <v>604</v>
      </c>
      <c r="D310">
        <f t="shared" si="14"/>
        <v>1.1630295250320926</v>
      </c>
      <c r="E310">
        <f t="shared" si="15"/>
        <v>1</v>
      </c>
    </row>
    <row r="311" spans="3:5" x14ac:dyDescent="0.25">
      <c r="C311">
        <f t="shared" si="13"/>
        <v>605</v>
      </c>
      <c r="D311">
        <f t="shared" si="14"/>
        <v>1.1634615384615385</v>
      </c>
      <c r="E311">
        <f t="shared" si="15"/>
        <v>1</v>
      </c>
    </row>
    <row r="312" spans="3:5" x14ac:dyDescent="0.25">
      <c r="C312">
        <f t="shared" si="13"/>
        <v>606</v>
      </c>
      <c r="D312">
        <f t="shared" si="14"/>
        <v>1.1638924455825865</v>
      </c>
      <c r="E312">
        <f t="shared" si="15"/>
        <v>1</v>
      </c>
    </row>
    <row r="313" spans="3:5" x14ac:dyDescent="0.25">
      <c r="C313">
        <f t="shared" si="13"/>
        <v>607</v>
      </c>
      <c r="D313">
        <f t="shared" si="14"/>
        <v>1.1643222506393862</v>
      </c>
      <c r="E313">
        <f t="shared" si="15"/>
        <v>1</v>
      </c>
    </row>
    <row r="314" spans="3:5" x14ac:dyDescent="0.25">
      <c r="C314">
        <f t="shared" si="13"/>
        <v>608</v>
      </c>
      <c r="D314">
        <f t="shared" si="14"/>
        <v>1.1647509578544062</v>
      </c>
      <c r="E314">
        <f t="shared" si="15"/>
        <v>1</v>
      </c>
    </row>
    <row r="315" spans="3:5" x14ac:dyDescent="0.25">
      <c r="C315">
        <f t="shared" si="13"/>
        <v>609</v>
      </c>
      <c r="D315">
        <f t="shared" si="14"/>
        <v>1.1651785714285714</v>
      </c>
      <c r="E315">
        <f t="shared" si="15"/>
        <v>1</v>
      </c>
    </row>
    <row r="316" spans="3:5" x14ac:dyDescent="0.25">
      <c r="C316">
        <f t="shared" si="13"/>
        <v>610</v>
      </c>
      <c r="D316">
        <f t="shared" si="14"/>
        <v>1.1656050955414012</v>
      </c>
      <c r="E316">
        <f t="shared" si="15"/>
        <v>1</v>
      </c>
    </row>
    <row r="317" spans="3:5" x14ac:dyDescent="0.25">
      <c r="C317">
        <f t="shared" si="13"/>
        <v>611</v>
      </c>
      <c r="D317">
        <f t="shared" si="14"/>
        <v>1.166030534351145</v>
      </c>
      <c r="E317">
        <f t="shared" si="15"/>
        <v>1</v>
      </c>
    </row>
    <row r="318" spans="3:5" x14ac:dyDescent="0.25">
      <c r="C318">
        <f t="shared" si="13"/>
        <v>612</v>
      </c>
      <c r="D318">
        <f t="shared" si="14"/>
        <v>1.1664548919949174</v>
      </c>
      <c r="E318">
        <f t="shared" si="15"/>
        <v>1</v>
      </c>
    </row>
    <row r="319" spans="3:5" x14ac:dyDescent="0.25">
      <c r="C319">
        <f t="shared" si="13"/>
        <v>613</v>
      </c>
      <c r="D319">
        <f t="shared" si="14"/>
        <v>1.1668781725888324</v>
      </c>
      <c r="E319">
        <f t="shared" si="15"/>
        <v>1</v>
      </c>
    </row>
    <row r="320" spans="3:5" x14ac:dyDescent="0.25">
      <c r="C320">
        <f t="shared" si="13"/>
        <v>614</v>
      </c>
      <c r="D320">
        <f t="shared" si="14"/>
        <v>1.167300380228137</v>
      </c>
      <c r="E320">
        <f t="shared" si="15"/>
        <v>1</v>
      </c>
    </row>
    <row r="321" spans="3:5" x14ac:dyDescent="0.25">
      <c r="C321">
        <f t="shared" si="13"/>
        <v>615</v>
      </c>
      <c r="D321">
        <f t="shared" si="14"/>
        <v>1.1677215189873418</v>
      </c>
      <c r="E321">
        <f t="shared" si="15"/>
        <v>1</v>
      </c>
    </row>
    <row r="322" spans="3:5" x14ac:dyDescent="0.25">
      <c r="C322">
        <f t="shared" si="13"/>
        <v>616</v>
      </c>
      <c r="D322">
        <f t="shared" si="14"/>
        <v>1.168141592920354</v>
      </c>
      <c r="E322">
        <f t="shared" si="15"/>
        <v>1</v>
      </c>
    </row>
    <row r="323" spans="3:5" x14ac:dyDescent="0.25">
      <c r="C323">
        <f t="shared" ref="C323:C386" si="16">+C322+1</f>
        <v>617</v>
      </c>
      <c r="D323">
        <f t="shared" ref="D323:D386" si="17" xml:space="preserve"> $B$10* C323 / (350 * ($B$10 - 1) + C323)</f>
        <v>1.1685606060606062</v>
      </c>
      <c r="E323">
        <f t="shared" ref="E323:E386" si="18" xml:space="preserve"> $B$14 / (1 + ($B$14 - 1) * C323/ 350)</f>
        <v>1</v>
      </c>
    </row>
    <row r="324" spans="3:5" x14ac:dyDescent="0.25">
      <c r="C324">
        <f t="shared" si="16"/>
        <v>618</v>
      </c>
      <c r="D324">
        <f t="shared" si="17"/>
        <v>1.1689785624211855</v>
      </c>
      <c r="E324">
        <f t="shared" si="18"/>
        <v>1</v>
      </c>
    </row>
    <row r="325" spans="3:5" x14ac:dyDescent="0.25">
      <c r="C325">
        <f t="shared" si="16"/>
        <v>619</v>
      </c>
      <c r="D325">
        <f t="shared" si="17"/>
        <v>1.1693954659949621</v>
      </c>
      <c r="E325">
        <f t="shared" si="18"/>
        <v>1</v>
      </c>
    </row>
    <row r="326" spans="3:5" x14ac:dyDescent="0.25">
      <c r="C326">
        <f t="shared" si="16"/>
        <v>620</v>
      </c>
      <c r="D326">
        <f t="shared" si="17"/>
        <v>1.1698113207547169</v>
      </c>
      <c r="E326">
        <f t="shared" si="18"/>
        <v>1</v>
      </c>
    </row>
    <row r="327" spans="3:5" x14ac:dyDescent="0.25">
      <c r="C327">
        <f t="shared" si="16"/>
        <v>621</v>
      </c>
      <c r="D327">
        <f t="shared" si="17"/>
        <v>1.1702261306532664</v>
      </c>
      <c r="E327">
        <f t="shared" si="18"/>
        <v>1</v>
      </c>
    </row>
    <row r="328" spans="3:5" x14ac:dyDescent="0.25">
      <c r="C328">
        <f t="shared" si="16"/>
        <v>622</v>
      </c>
      <c r="D328">
        <f t="shared" si="17"/>
        <v>1.1706398996235885</v>
      </c>
      <c r="E328">
        <f t="shared" si="18"/>
        <v>1</v>
      </c>
    </row>
    <row r="329" spans="3:5" x14ac:dyDescent="0.25">
      <c r="C329">
        <f t="shared" si="16"/>
        <v>623</v>
      </c>
      <c r="D329">
        <f t="shared" si="17"/>
        <v>1.1710526315789473</v>
      </c>
      <c r="E329">
        <f t="shared" si="18"/>
        <v>1</v>
      </c>
    </row>
    <row r="330" spans="3:5" x14ac:dyDescent="0.25">
      <c r="C330">
        <f t="shared" si="16"/>
        <v>624</v>
      </c>
      <c r="D330">
        <f t="shared" si="17"/>
        <v>1.1714643304130163</v>
      </c>
      <c r="E330">
        <f t="shared" si="18"/>
        <v>1</v>
      </c>
    </row>
    <row r="331" spans="3:5" x14ac:dyDescent="0.25">
      <c r="C331">
        <f t="shared" si="16"/>
        <v>625</v>
      </c>
      <c r="D331">
        <f t="shared" si="17"/>
        <v>1.171875</v>
      </c>
      <c r="E331">
        <f t="shared" si="18"/>
        <v>1</v>
      </c>
    </row>
    <row r="332" spans="3:5" x14ac:dyDescent="0.25">
      <c r="C332">
        <f t="shared" si="16"/>
        <v>626</v>
      </c>
      <c r="D332">
        <f t="shared" si="17"/>
        <v>1.1722846441947565</v>
      </c>
      <c r="E332">
        <f t="shared" si="18"/>
        <v>1</v>
      </c>
    </row>
    <row r="333" spans="3:5" x14ac:dyDescent="0.25">
      <c r="C333">
        <f t="shared" si="16"/>
        <v>627</v>
      </c>
      <c r="D333">
        <f t="shared" si="17"/>
        <v>1.1726932668329177</v>
      </c>
      <c r="E333">
        <f t="shared" si="18"/>
        <v>1</v>
      </c>
    </row>
    <row r="334" spans="3:5" x14ac:dyDescent="0.25">
      <c r="C334">
        <f t="shared" si="16"/>
        <v>628</v>
      </c>
      <c r="D334">
        <f t="shared" si="17"/>
        <v>1.1731008717310087</v>
      </c>
      <c r="E334">
        <f t="shared" si="18"/>
        <v>1</v>
      </c>
    </row>
    <row r="335" spans="3:5" x14ac:dyDescent="0.25">
      <c r="C335">
        <f t="shared" si="16"/>
        <v>629</v>
      </c>
      <c r="D335">
        <f t="shared" si="17"/>
        <v>1.1735074626865671</v>
      </c>
      <c r="E335">
        <f t="shared" si="18"/>
        <v>1</v>
      </c>
    </row>
    <row r="336" spans="3:5" x14ac:dyDescent="0.25">
      <c r="C336">
        <f t="shared" si="16"/>
        <v>630</v>
      </c>
      <c r="D336">
        <f t="shared" si="17"/>
        <v>1.173913043478261</v>
      </c>
      <c r="E336">
        <f t="shared" si="18"/>
        <v>1</v>
      </c>
    </row>
    <row r="337" spans="3:5" x14ac:dyDescent="0.25">
      <c r="C337">
        <f t="shared" si="16"/>
        <v>631</v>
      </c>
      <c r="D337">
        <f t="shared" si="17"/>
        <v>1.1743176178660051</v>
      </c>
      <c r="E337">
        <f t="shared" si="18"/>
        <v>1</v>
      </c>
    </row>
    <row r="338" spans="3:5" x14ac:dyDescent="0.25">
      <c r="C338">
        <f t="shared" si="16"/>
        <v>632</v>
      </c>
      <c r="D338">
        <f t="shared" si="17"/>
        <v>1.1747211895910781</v>
      </c>
      <c r="E338">
        <f t="shared" si="18"/>
        <v>1</v>
      </c>
    </row>
    <row r="339" spans="3:5" x14ac:dyDescent="0.25">
      <c r="C339">
        <f t="shared" si="16"/>
        <v>633</v>
      </c>
      <c r="D339">
        <f t="shared" si="17"/>
        <v>1.1751237623762376</v>
      </c>
      <c r="E339">
        <f t="shared" si="18"/>
        <v>1</v>
      </c>
    </row>
    <row r="340" spans="3:5" x14ac:dyDescent="0.25">
      <c r="C340">
        <f t="shared" si="16"/>
        <v>634</v>
      </c>
      <c r="D340">
        <f t="shared" si="17"/>
        <v>1.1755253399258343</v>
      </c>
      <c r="E340">
        <f t="shared" si="18"/>
        <v>1</v>
      </c>
    </row>
    <row r="341" spans="3:5" x14ac:dyDescent="0.25">
      <c r="C341">
        <f t="shared" si="16"/>
        <v>635</v>
      </c>
      <c r="D341">
        <f t="shared" si="17"/>
        <v>1.175925925925926</v>
      </c>
      <c r="E341">
        <f t="shared" si="18"/>
        <v>1</v>
      </c>
    </row>
    <row r="342" spans="3:5" x14ac:dyDescent="0.25">
      <c r="C342">
        <f t="shared" si="16"/>
        <v>636</v>
      </c>
      <c r="D342">
        <f t="shared" si="17"/>
        <v>1.1763255240443897</v>
      </c>
      <c r="E342">
        <f t="shared" si="18"/>
        <v>1</v>
      </c>
    </row>
    <row r="343" spans="3:5" x14ac:dyDescent="0.25">
      <c r="C343">
        <f t="shared" si="16"/>
        <v>637</v>
      </c>
      <c r="D343">
        <f t="shared" si="17"/>
        <v>1.1767241379310345</v>
      </c>
      <c r="E343">
        <f t="shared" si="18"/>
        <v>1</v>
      </c>
    </row>
    <row r="344" spans="3:5" x14ac:dyDescent="0.25">
      <c r="C344">
        <f t="shared" si="16"/>
        <v>638</v>
      </c>
      <c r="D344">
        <f t="shared" si="17"/>
        <v>1.1771217712177122</v>
      </c>
      <c r="E344">
        <f t="shared" si="18"/>
        <v>1</v>
      </c>
    </row>
    <row r="345" spans="3:5" x14ac:dyDescent="0.25">
      <c r="C345">
        <f t="shared" si="16"/>
        <v>639</v>
      </c>
      <c r="D345">
        <f t="shared" si="17"/>
        <v>1.1775184275184276</v>
      </c>
      <c r="E345">
        <f t="shared" si="18"/>
        <v>1</v>
      </c>
    </row>
    <row r="346" spans="3:5" x14ac:dyDescent="0.25">
      <c r="C346">
        <f t="shared" si="16"/>
        <v>640</v>
      </c>
      <c r="D346">
        <f t="shared" si="17"/>
        <v>1.1779141104294479</v>
      </c>
      <c r="E346">
        <f t="shared" si="18"/>
        <v>1</v>
      </c>
    </row>
    <row r="347" spans="3:5" x14ac:dyDescent="0.25">
      <c r="C347">
        <f t="shared" si="16"/>
        <v>641</v>
      </c>
      <c r="D347">
        <f t="shared" si="17"/>
        <v>1.1783088235294117</v>
      </c>
      <c r="E347">
        <f t="shared" si="18"/>
        <v>1</v>
      </c>
    </row>
    <row r="348" spans="3:5" x14ac:dyDescent="0.25">
      <c r="C348">
        <f t="shared" si="16"/>
        <v>642</v>
      </c>
      <c r="D348">
        <f t="shared" si="17"/>
        <v>1.1787025703794369</v>
      </c>
      <c r="E348">
        <f t="shared" si="18"/>
        <v>1</v>
      </c>
    </row>
    <row r="349" spans="3:5" x14ac:dyDescent="0.25">
      <c r="C349">
        <f t="shared" si="16"/>
        <v>643</v>
      </c>
      <c r="D349">
        <f t="shared" si="17"/>
        <v>1.1790953545232274</v>
      </c>
      <c r="E349">
        <f t="shared" si="18"/>
        <v>1</v>
      </c>
    </row>
    <row r="350" spans="3:5" x14ac:dyDescent="0.25">
      <c r="C350">
        <f t="shared" si="16"/>
        <v>644</v>
      </c>
      <c r="D350">
        <f t="shared" si="17"/>
        <v>1.1794871794871795</v>
      </c>
      <c r="E350">
        <f t="shared" si="18"/>
        <v>1</v>
      </c>
    </row>
    <row r="351" spans="3:5" x14ac:dyDescent="0.25">
      <c r="C351">
        <f t="shared" si="16"/>
        <v>645</v>
      </c>
      <c r="D351">
        <f t="shared" si="17"/>
        <v>1.1798780487804879</v>
      </c>
      <c r="E351">
        <f t="shared" si="18"/>
        <v>1</v>
      </c>
    </row>
    <row r="352" spans="3:5" x14ac:dyDescent="0.25">
      <c r="C352">
        <f t="shared" si="16"/>
        <v>646</v>
      </c>
      <c r="D352">
        <f t="shared" si="17"/>
        <v>1.1802679658952497</v>
      </c>
      <c r="E352">
        <f t="shared" si="18"/>
        <v>1</v>
      </c>
    </row>
    <row r="353" spans="3:5" x14ac:dyDescent="0.25">
      <c r="C353">
        <f t="shared" si="16"/>
        <v>647</v>
      </c>
      <c r="D353">
        <f t="shared" si="17"/>
        <v>1.1806569343065694</v>
      </c>
      <c r="E353">
        <f t="shared" si="18"/>
        <v>1</v>
      </c>
    </row>
    <row r="354" spans="3:5" x14ac:dyDescent="0.25">
      <c r="C354">
        <f t="shared" si="16"/>
        <v>648</v>
      </c>
      <c r="D354">
        <f t="shared" si="17"/>
        <v>1.1810449574726609</v>
      </c>
      <c r="E354">
        <f t="shared" si="18"/>
        <v>1</v>
      </c>
    </row>
    <row r="355" spans="3:5" x14ac:dyDescent="0.25">
      <c r="C355">
        <f t="shared" si="16"/>
        <v>649</v>
      </c>
      <c r="D355">
        <f t="shared" si="17"/>
        <v>1.1814320388349515</v>
      </c>
      <c r="E355">
        <f t="shared" si="18"/>
        <v>1</v>
      </c>
    </row>
    <row r="356" spans="3:5" x14ac:dyDescent="0.25">
      <c r="C356">
        <f t="shared" si="16"/>
        <v>650</v>
      </c>
      <c r="D356">
        <f t="shared" si="17"/>
        <v>1.1818181818181819</v>
      </c>
      <c r="E356">
        <f t="shared" si="18"/>
        <v>1</v>
      </c>
    </row>
    <row r="357" spans="3:5" x14ac:dyDescent="0.25">
      <c r="C357">
        <f t="shared" si="16"/>
        <v>651</v>
      </c>
      <c r="D357">
        <f t="shared" si="17"/>
        <v>1.1822033898305084</v>
      </c>
      <c r="E357">
        <f t="shared" si="18"/>
        <v>1</v>
      </c>
    </row>
    <row r="358" spans="3:5" x14ac:dyDescent="0.25">
      <c r="C358">
        <f t="shared" si="16"/>
        <v>652</v>
      </c>
      <c r="D358">
        <f t="shared" si="17"/>
        <v>1.1825876662636035</v>
      </c>
      <c r="E358">
        <f t="shared" si="18"/>
        <v>1</v>
      </c>
    </row>
    <row r="359" spans="3:5" x14ac:dyDescent="0.25">
      <c r="C359">
        <f t="shared" si="16"/>
        <v>653</v>
      </c>
      <c r="D359">
        <f t="shared" si="17"/>
        <v>1.1829710144927537</v>
      </c>
      <c r="E359">
        <f t="shared" si="18"/>
        <v>1</v>
      </c>
    </row>
    <row r="360" spans="3:5" x14ac:dyDescent="0.25">
      <c r="C360">
        <f t="shared" si="16"/>
        <v>654</v>
      </c>
      <c r="D360">
        <f t="shared" si="17"/>
        <v>1.1833534378769601</v>
      </c>
      <c r="E360">
        <f t="shared" si="18"/>
        <v>1</v>
      </c>
    </row>
    <row r="361" spans="3:5" x14ac:dyDescent="0.25">
      <c r="C361">
        <f t="shared" si="16"/>
        <v>655</v>
      </c>
      <c r="D361">
        <f t="shared" si="17"/>
        <v>1.1837349397590362</v>
      </c>
      <c r="E361">
        <f t="shared" si="18"/>
        <v>1</v>
      </c>
    </row>
    <row r="362" spans="3:5" x14ac:dyDescent="0.25">
      <c r="C362">
        <f t="shared" si="16"/>
        <v>656</v>
      </c>
      <c r="D362">
        <f t="shared" si="17"/>
        <v>1.1841155234657039</v>
      </c>
      <c r="E362">
        <f t="shared" si="18"/>
        <v>1</v>
      </c>
    </row>
    <row r="363" spans="3:5" x14ac:dyDescent="0.25">
      <c r="C363">
        <f t="shared" si="16"/>
        <v>657</v>
      </c>
      <c r="D363">
        <f t="shared" si="17"/>
        <v>1.1844951923076923</v>
      </c>
      <c r="E363">
        <f t="shared" si="18"/>
        <v>1</v>
      </c>
    </row>
    <row r="364" spans="3:5" x14ac:dyDescent="0.25">
      <c r="C364">
        <f t="shared" si="16"/>
        <v>658</v>
      </c>
      <c r="D364">
        <f t="shared" si="17"/>
        <v>1.1848739495798319</v>
      </c>
      <c r="E364">
        <f t="shared" si="18"/>
        <v>1</v>
      </c>
    </row>
    <row r="365" spans="3:5" x14ac:dyDescent="0.25">
      <c r="C365">
        <f t="shared" si="16"/>
        <v>659</v>
      </c>
      <c r="D365">
        <f t="shared" si="17"/>
        <v>1.185251798561151</v>
      </c>
      <c r="E365">
        <f t="shared" si="18"/>
        <v>1</v>
      </c>
    </row>
    <row r="366" spans="3:5" x14ac:dyDescent="0.25">
      <c r="C366">
        <f t="shared" si="16"/>
        <v>660</v>
      </c>
      <c r="D366">
        <f t="shared" si="17"/>
        <v>1.1856287425149701</v>
      </c>
      <c r="E366">
        <f t="shared" si="18"/>
        <v>1</v>
      </c>
    </row>
    <row r="367" spans="3:5" x14ac:dyDescent="0.25">
      <c r="C367">
        <f t="shared" si="16"/>
        <v>661</v>
      </c>
      <c r="D367">
        <f t="shared" si="17"/>
        <v>1.1860047846889952</v>
      </c>
      <c r="E367">
        <f t="shared" si="18"/>
        <v>1</v>
      </c>
    </row>
    <row r="368" spans="3:5" x14ac:dyDescent="0.25">
      <c r="C368">
        <f t="shared" si="16"/>
        <v>662</v>
      </c>
      <c r="D368">
        <f t="shared" si="17"/>
        <v>1.1863799283154122</v>
      </c>
      <c r="E368">
        <f t="shared" si="18"/>
        <v>1</v>
      </c>
    </row>
    <row r="369" spans="3:5" x14ac:dyDescent="0.25">
      <c r="C369">
        <f t="shared" si="16"/>
        <v>663</v>
      </c>
      <c r="D369">
        <f t="shared" si="17"/>
        <v>1.1867541766109786</v>
      </c>
      <c r="E369">
        <f t="shared" si="18"/>
        <v>1</v>
      </c>
    </row>
    <row r="370" spans="3:5" x14ac:dyDescent="0.25">
      <c r="C370">
        <f t="shared" si="16"/>
        <v>664</v>
      </c>
      <c r="D370">
        <f t="shared" si="17"/>
        <v>1.1871275327771156</v>
      </c>
      <c r="E370">
        <f t="shared" si="18"/>
        <v>1</v>
      </c>
    </row>
    <row r="371" spans="3:5" x14ac:dyDescent="0.25">
      <c r="C371">
        <f t="shared" si="16"/>
        <v>665</v>
      </c>
      <c r="D371">
        <f t="shared" si="17"/>
        <v>1.1875</v>
      </c>
      <c r="E371">
        <f t="shared" si="18"/>
        <v>1</v>
      </c>
    </row>
    <row r="372" spans="3:5" x14ac:dyDescent="0.25">
      <c r="C372">
        <f t="shared" si="16"/>
        <v>666</v>
      </c>
      <c r="D372">
        <f t="shared" si="17"/>
        <v>1.187871581450654</v>
      </c>
      <c r="E372">
        <f t="shared" si="18"/>
        <v>1</v>
      </c>
    </row>
    <row r="373" spans="3:5" x14ac:dyDescent="0.25">
      <c r="C373">
        <f t="shared" si="16"/>
        <v>667</v>
      </c>
      <c r="D373">
        <f t="shared" si="17"/>
        <v>1.1882422802850356</v>
      </c>
      <c r="E373">
        <f t="shared" si="18"/>
        <v>1</v>
      </c>
    </row>
    <row r="374" spans="3:5" x14ac:dyDescent="0.25">
      <c r="C374">
        <f t="shared" si="16"/>
        <v>668</v>
      </c>
      <c r="D374">
        <f t="shared" si="17"/>
        <v>1.1886120996441281</v>
      </c>
      <c r="E374">
        <f t="shared" si="18"/>
        <v>1</v>
      </c>
    </row>
    <row r="375" spans="3:5" x14ac:dyDescent="0.25">
      <c r="C375">
        <f t="shared" si="16"/>
        <v>669</v>
      </c>
      <c r="D375">
        <f t="shared" si="17"/>
        <v>1.1889810426540284</v>
      </c>
      <c r="E375">
        <f t="shared" si="18"/>
        <v>1</v>
      </c>
    </row>
    <row r="376" spans="3:5" x14ac:dyDescent="0.25">
      <c r="C376">
        <f t="shared" si="16"/>
        <v>670</v>
      </c>
      <c r="D376">
        <f t="shared" si="17"/>
        <v>1.1893491124260356</v>
      </c>
      <c r="E376">
        <f t="shared" si="18"/>
        <v>1</v>
      </c>
    </row>
    <row r="377" spans="3:5" x14ac:dyDescent="0.25">
      <c r="C377">
        <f t="shared" si="16"/>
        <v>671</v>
      </c>
      <c r="D377">
        <f t="shared" si="17"/>
        <v>1.1897163120567376</v>
      </c>
      <c r="E377">
        <f t="shared" si="18"/>
        <v>1</v>
      </c>
    </row>
    <row r="378" spans="3:5" x14ac:dyDescent="0.25">
      <c r="C378">
        <f t="shared" si="16"/>
        <v>672</v>
      </c>
      <c r="D378">
        <f t="shared" si="17"/>
        <v>1.1900826446280992</v>
      </c>
      <c r="E378">
        <f t="shared" si="18"/>
        <v>1</v>
      </c>
    </row>
    <row r="379" spans="3:5" x14ac:dyDescent="0.25">
      <c r="C379">
        <f t="shared" si="16"/>
        <v>673</v>
      </c>
      <c r="D379">
        <f t="shared" si="17"/>
        <v>1.1904481132075473</v>
      </c>
      <c r="E379">
        <f t="shared" si="18"/>
        <v>1</v>
      </c>
    </row>
    <row r="380" spans="3:5" x14ac:dyDescent="0.25">
      <c r="C380">
        <f t="shared" si="16"/>
        <v>674</v>
      </c>
      <c r="D380">
        <f t="shared" si="17"/>
        <v>1.1908127208480566</v>
      </c>
      <c r="E380">
        <f t="shared" si="18"/>
        <v>1</v>
      </c>
    </row>
    <row r="381" spans="3:5" x14ac:dyDescent="0.25">
      <c r="C381">
        <f t="shared" si="16"/>
        <v>675</v>
      </c>
      <c r="D381">
        <f t="shared" si="17"/>
        <v>1.1911764705882353</v>
      </c>
      <c r="E381">
        <f t="shared" si="18"/>
        <v>1</v>
      </c>
    </row>
    <row r="382" spans="3:5" x14ac:dyDescent="0.25">
      <c r="C382">
        <f t="shared" si="16"/>
        <v>676</v>
      </c>
      <c r="D382">
        <f t="shared" si="17"/>
        <v>1.1915393654524089</v>
      </c>
      <c r="E382">
        <f t="shared" si="18"/>
        <v>1</v>
      </c>
    </row>
    <row r="383" spans="3:5" x14ac:dyDescent="0.25">
      <c r="C383">
        <f t="shared" si="16"/>
        <v>677</v>
      </c>
      <c r="D383">
        <f t="shared" si="17"/>
        <v>1.1919014084507042</v>
      </c>
      <c r="E383">
        <f t="shared" si="18"/>
        <v>1</v>
      </c>
    </row>
    <row r="384" spans="3:5" x14ac:dyDescent="0.25">
      <c r="C384">
        <f t="shared" si="16"/>
        <v>678</v>
      </c>
      <c r="D384">
        <f t="shared" si="17"/>
        <v>1.1922626025791325</v>
      </c>
      <c r="E384">
        <f t="shared" si="18"/>
        <v>1</v>
      </c>
    </row>
    <row r="385" spans="3:5" x14ac:dyDescent="0.25">
      <c r="C385">
        <f t="shared" si="16"/>
        <v>679</v>
      </c>
      <c r="D385">
        <f t="shared" si="17"/>
        <v>1.1926229508196722</v>
      </c>
      <c r="E385">
        <f t="shared" si="18"/>
        <v>1</v>
      </c>
    </row>
    <row r="386" spans="3:5" x14ac:dyDescent="0.25">
      <c r="C386">
        <f t="shared" si="16"/>
        <v>680</v>
      </c>
      <c r="D386">
        <f t="shared" si="17"/>
        <v>1.1929824561403508</v>
      </c>
      <c r="E386">
        <f t="shared" si="18"/>
        <v>1</v>
      </c>
    </row>
    <row r="387" spans="3:5" x14ac:dyDescent="0.25">
      <c r="C387">
        <f t="shared" ref="C387:C426" si="19">+C386+1</f>
        <v>681</v>
      </c>
      <c r="D387">
        <f t="shared" ref="D387:D450" si="20" xml:space="preserve"> $B$10* C387 / (350 * ($B$10 - 1) + C387)</f>
        <v>1.1933411214953271</v>
      </c>
      <c r="E387">
        <f t="shared" ref="E387:E426" si="21" xml:space="preserve"> $B$14 / (1 + ($B$14 - 1) * C387/ 350)</f>
        <v>1</v>
      </c>
    </row>
    <row r="388" spans="3:5" x14ac:dyDescent="0.25">
      <c r="C388">
        <f t="shared" si="19"/>
        <v>682</v>
      </c>
      <c r="D388">
        <f t="shared" si="20"/>
        <v>1.1936989498249708</v>
      </c>
      <c r="E388">
        <f t="shared" si="21"/>
        <v>1</v>
      </c>
    </row>
    <row r="389" spans="3:5" x14ac:dyDescent="0.25">
      <c r="C389">
        <f t="shared" si="19"/>
        <v>683</v>
      </c>
      <c r="D389">
        <f t="shared" si="20"/>
        <v>1.194055944055944</v>
      </c>
      <c r="E389">
        <f t="shared" si="21"/>
        <v>1</v>
      </c>
    </row>
    <row r="390" spans="3:5" x14ac:dyDescent="0.25">
      <c r="C390">
        <f t="shared" si="19"/>
        <v>684</v>
      </c>
      <c r="D390">
        <f t="shared" si="20"/>
        <v>1.1944121071012805</v>
      </c>
      <c r="E390">
        <f t="shared" si="21"/>
        <v>1</v>
      </c>
    </row>
    <row r="391" spans="3:5" x14ac:dyDescent="0.25">
      <c r="C391">
        <f t="shared" si="19"/>
        <v>685</v>
      </c>
      <c r="D391">
        <f t="shared" si="20"/>
        <v>1.194767441860465</v>
      </c>
      <c r="E391">
        <f t="shared" si="21"/>
        <v>1</v>
      </c>
    </row>
    <row r="392" spans="3:5" x14ac:dyDescent="0.25">
      <c r="C392">
        <f t="shared" si="19"/>
        <v>686</v>
      </c>
      <c r="D392">
        <f t="shared" si="20"/>
        <v>1.1951219512195121</v>
      </c>
      <c r="E392">
        <f t="shared" si="21"/>
        <v>1</v>
      </c>
    </row>
    <row r="393" spans="3:5" x14ac:dyDescent="0.25">
      <c r="C393">
        <f t="shared" si="19"/>
        <v>687</v>
      </c>
      <c r="D393">
        <f t="shared" si="20"/>
        <v>1.1954756380510441</v>
      </c>
      <c r="E393">
        <f t="shared" si="21"/>
        <v>1</v>
      </c>
    </row>
    <row r="394" spans="3:5" x14ac:dyDescent="0.25">
      <c r="C394">
        <f t="shared" si="19"/>
        <v>688</v>
      </c>
      <c r="D394">
        <f t="shared" si="20"/>
        <v>1.1958285052143685</v>
      </c>
      <c r="E394">
        <f t="shared" si="21"/>
        <v>1</v>
      </c>
    </row>
    <row r="395" spans="3:5" x14ac:dyDescent="0.25">
      <c r="C395">
        <f t="shared" si="19"/>
        <v>689</v>
      </c>
      <c r="D395">
        <f t="shared" si="20"/>
        <v>1.1961805555555554</v>
      </c>
      <c r="E395">
        <f t="shared" si="21"/>
        <v>1</v>
      </c>
    </row>
    <row r="396" spans="3:5" x14ac:dyDescent="0.25">
      <c r="C396">
        <f t="shared" si="19"/>
        <v>690</v>
      </c>
      <c r="D396">
        <f t="shared" si="20"/>
        <v>1.1965317919075142</v>
      </c>
      <c r="E396">
        <f t="shared" si="21"/>
        <v>1</v>
      </c>
    </row>
    <row r="397" spans="3:5" x14ac:dyDescent="0.25">
      <c r="C397">
        <f t="shared" si="19"/>
        <v>691</v>
      </c>
      <c r="D397">
        <f t="shared" si="20"/>
        <v>1.1968822170900693</v>
      </c>
      <c r="E397">
        <f t="shared" si="21"/>
        <v>1</v>
      </c>
    </row>
    <row r="398" spans="3:5" x14ac:dyDescent="0.25">
      <c r="C398">
        <f t="shared" si="19"/>
        <v>692</v>
      </c>
      <c r="D398">
        <f t="shared" si="20"/>
        <v>1.1972318339100345</v>
      </c>
      <c r="E398">
        <f t="shared" si="21"/>
        <v>1</v>
      </c>
    </row>
    <row r="399" spans="3:5" x14ac:dyDescent="0.25">
      <c r="C399">
        <f t="shared" si="19"/>
        <v>693</v>
      </c>
      <c r="D399">
        <f t="shared" si="20"/>
        <v>1.1975806451612903</v>
      </c>
      <c r="E399">
        <f t="shared" si="21"/>
        <v>1</v>
      </c>
    </row>
    <row r="400" spans="3:5" x14ac:dyDescent="0.25">
      <c r="C400">
        <f t="shared" si="19"/>
        <v>694</v>
      </c>
      <c r="D400">
        <f t="shared" si="20"/>
        <v>1.1979286536248561</v>
      </c>
      <c r="E400">
        <f t="shared" si="21"/>
        <v>1</v>
      </c>
    </row>
    <row r="401" spans="3:5" x14ac:dyDescent="0.25">
      <c r="C401">
        <f t="shared" si="19"/>
        <v>695</v>
      </c>
      <c r="D401">
        <f t="shared" si="20"/>
        <v>1.1982758620689653</v>
      </c>
      <c r="E401">
        <f t="shared" si="21"/>
        <v>1</v>
      </c>
    </row>
    <row r="402" spans="3:5" x14ac:dyDescent="0.25">
      <c r="C402">
        <f t="shared" si="19"/>
        <v>696</v>
      </c>
      <c r="D402">
        <f t="shared" si="20"/>
        <v>1.1986222732491387</v>
      </c>
      <c r="E402">
        <f t="shared" si="21"/>
        <v>1</v>
      </c>
    </row>
    <row r="403" spans="3:5" x14ac:dyDescent="0.25">
      <c r="C403">
        <f t="shared" si="19"/>
        <v>697</v>
      </c>
      <c r="D403">
        <f t="shared" si="20"/>
        <v>1.1989678899082568</v>
      </c>
      <c r="E403">
        <f t="shared" si="21"/>
        <v>1</v>
      </c>
    </row>
    <row r="404" spans="3:5" x14ac:dyDescent="0.25">
      <c r="C404">
        <f t="shared" si="19"/>
        <v>698</v>
      </c>
      <c r="D404">
        <f t="shared" si="20"/>
        <v>1.1993127147766323</v>
      </c>
      <c r="E404">
        <f t="shared" si="21"/>
        <v>1</v>
      </c>
    </row>
    <row r="405" spans="3:5" x14ac:dyDescent="0.25">
      <c r="C405">
        <f t="shared" si="19"/>
        <v>699</v>
      </c>
      <c r="D405">
        <f t="shared" si="20"/>
        <v>1.1996567505720823</v>
      </c>
      <c r="E405">
        <f t="shared" si="21"/>
        <v>1</v>
      </c>
    </row>
    <row r="406" spans="3:5" x14ac:dyDescent="0.25">
      <c r="C406">
        <f t="shared" si="19"/>
        <v>700</v>
      </c>
      <c r="D406">
        <f t="shared" si="20"/>
        <v>1.2</v>
      </c>
      <c r="E406">
        <f t="shared" si="21"/>
        <v>1</v>
      </c>
    </row>
    <row r="407" spans="3:5" x14ac:dyDescent="0.25">
      <c r="C407">
        <f t="shared" si="19"/>
        <v>701</v>
      </c>
      <c r="D407">
        <f t="shared" si="20"/>
        <v>1.2003424657534245</v>
      </c>
      <c r="E407">
        <f t="shared" si="21"/>
        <v>1</v>
      </c>
    </row>
    <row r="408" spans="3:5" x14ac:dyDescent="0.25">
      <c r="C408">
        <f t="shared" si="19"/>
        <v>702</v>
      </c>
      <c r="D408">
        <f t="shared" si="20"/>
        <v>1.2006841505131127</v>
      </c>
      <c r="E408">
        <f t="shared" si="21"/>
        <v>1</v>
      </c>
    </row>
    <row r="409" spans="3:5" x14ac:dyDescent="0.25">
      <c r="C409">
        <f t="shared" si="19"/>
        <v>703</v>
      </c>
      <c r="D409">
        <f t="shared" si="20"/>
        <v>1.2010250569476082</v>
      </c>
      <c r="E409">
        <f t="shared" si="21"/>
        <v>1</v>
      </c>
    </row>
    <row r="410" spans="3:5" x14ac:dyDescent="0.25">
      <c r="C410">
        <f t="shared" si="19"/>
        <v>704</v>
      </c>
      <c r="D410">
        <f t="shared" si="20"/>
        <v>1.2013651877133105</v>
      </c>
      <c r="E410">
        <f t="shared" si="21"/>
        <v>1</v>
      </c>
    </row>
    <row r="411" spans="3:5" x14ac:dyDescent="0.25">
      <c r="C411">
        <f t="shared" si="19"/>
        <v>705</v>
      </c>
      <c r="D411">
        <f t="shared" si="20"/>
        <v>1.2017045454545454</v>
      </c>
      <c r="E411">
        <f t="shared" si="21"/>
        <v>1</v>
      </c>
    </row>
    <row r="412" spans="3:5" x14ac:dyDescent="0.25">
      <c r="C412">
        <f t="shared" si="19"/>
        <v>706</v>
      </c>
      <c r="D412">
        <f t="shared" si="20"/>
        <v>1.2020431328036321</v>
      </c>
      <c r="E412">
        <f t="shared" si="21"/>
        <v>1</v>
      </c>
    </row>
    <row r="413" spans="3:5" x14ac:dyDescent="0.25">
      <c r="C413">
        <f t="shared" si="19"/>
        <v>707</v>
      </c>
      <c r="D413">
        <f t="shared" si="20"/>
        <v>1.2023809523809523</v>
      </c>
      <c r="E413">
        <f t="shared" si="21"/>
        <v>1</v>
      </c>
    </row>
    <row r="414" spans="3:5" x14ac:dyDescent="0.25">
      <c r="C414">
        <f t="shared" si="19"/>
        <v>708</v>
      </c>
      <c r="D414">
        <f t="shared" si="20"/>
        <v>1.2027180067950169</v>
      </c>
      <c r="E414">
        <f t="shared" si="21"/>
        <v>1</v>
      </c>
    </row>
    <row r="415" spans="3:5" x14ac:dyDescent="0.25">
      <c r="C415">
        <f t="shared" si="19"/>
        <v>709</v>
      </c>
      <c r="D415">
        <f t="shared" si="20"/>
        <v>1.2030542986425339</v>
      </c>
      <c r="E415">
        <f t="shared" si="21"/>
        <v>1</v>
      </c>
    </row>
    <row r="416" spans="3:5" x14ac:dyDescent="0.25">
      <c r="C416">
        <f t="shared" si="19"/>
        <v>710</v>
      </c>
      <c r="D416">
        <f t="shared" si="20"/>
        <v>1.2033898305084745</v>
      </c>
      <c r="E416">
        <f t="shared" si="21"/>
        <v>1</v>
      </c>
    </row>
    <row r="417" spans="3:5" x14ac:dyDescent="0.25">
      <c r="C417">
        <f t="shared" si="19"/>
        <v>711</v>
      </c>
      <c r="D417">
        <f t="shared" si="20"/>
        <v>1.2037246049661399</v>
      </c>
      <c r="E417">
        <f t="shared" si="21"/>
        <v>1</v>
      </c>
    </row>
    <row r="418" spans="3:5" x14ac:dyDescent="0.25">
      <c r="C418">
        <f t="shared" si="19"/>
        <v>712</v>
      </c>
      <c r="D418">
        <f t="shared" si="20"/>
        <v>1.2040586245772265</v>
      </c>
      <c r="E418">
        <f t="shared" si="21"/>
        <v>1</v>
      </c>
    </row>
    <row r="419" spans="3:5" x14ac:dyDescent="0.25">
      <c r="C419">
        <f t="shared" si="19"/>
        <v>713</v>
      </c>
      <c r="D419">
        <f t="shared" si="20"/>
        <v>1.2043918918918919</v>
      </c>
      <c r="E419">
        <f t="shared" si="21"/>
        <v>1</v>
      </c>
    </row>
    <row r="420" spans="3:5" x14ac:dyDescent="0.25">
      <c r="C420">
        <f t="shared" si="19"/>
        <v>714</v>
      </c>
      <c r="D420">
        <f t="shared" si="20"/>
        <v>1.2047244094488188</v>
      </c>
      <c r="E420">
        <f t="shared" si="21"/>
        <v>1</v>
      </c>
    </row>
    <row r="421" spans="3:5" x14ac:dyDescent="0.25">
      <c r="C421">
        <f t="shared" si="19"/>
        <v>715</v>
      </c>
      <c r="D421">
        <f t="shared" si="20"/>
        <v>1.2050561797752808</v>
      </c>
      <c r="E421">
        <f t="shared" si="21"/>
        <v>1</v>
      </c>
    </row>
    <row r="422" spans="3:5" x14ac:dyDescent="0.25">
      <c r="C422">
        <f t="shared" si="19"/>
        <v>716</v>
      </c>
      <c r="D422">
        <f t="shared" si="20"/>
        <v>1.2053872053872052</v>
      </c>
      <c r="E422">
        <f t="shared" si="21"/>
        <v>1</v>
      </c>
    </row>
    <row r="423" spans="3:5" x14ac:dyDescent="0.25">
      <c r="C423">
        <f t="shared" si="19"/>
        <v>717</v>
      </c>
      <c r="D423">
        <f t="shared" si="20"/>
        <v>1.2057174887892375</v>
      </c>
      <c r="E423">
        <f t="shared" si="21"/>
        <v>1</v>
      </c>
    </row>
    <row r="424" spans="3:5" x14ac:dyDescent="0.25">
      <c r="C424">
        <f t="shared" si="19"/>
        <v>718</v>
      </c>
      <c r="D424">
        <f t="shared" si="20"/>
        <v>1.2060470324748038</v>
      </c>
      <c r="E424">
        <f t="shared" si="21"/>
        <v>1</v>
      </c>
    </row>
    <row r="425" spans="3:5" x14ac:dyDescent="0.25">
      <c r="C425">
        <f t="shared" si="19"/>
        <v>719</v>
      </c>
      <c r="D425">
        <f t="shared" si="20"/>
        <v>1.2063758389261745</v>
      </c>
      <c r="E425">
        <f t="shared" si="21"/>
        <v>1</v>
      </c>
    </row>
    <row r="426" spans="3:5" x14ac:dyDescent="0.25">
      <c r="C426">
        <f t="shared" si="19"/>
        <v>720</v>
      </c>
      <c r="D426">
        <f t="shared" si="20"/>
        <v>1.206703910614525</v>
      </c>
      <c r="E426">
        <f t="shared" si="21"/>
        <v>1</v>
      </c>
    </row>
    <row r="427" spans="3:5" x14ac:dyDescent="0.25">
      <c r="C427">
        <f t="shared" ref="C427:C490" si="22">+C426+1</f>
        <v>721</v>
      </c>
      <c r="D427">
        <f t="shared" si="20"/>
        <v>1.20703125</v>
      </c>
      <c r="E427">
        <f t="shared" ref="E427:E490" si="23" xml:space="preserve"> $B$14 / (1 + ($B$14 - 1) * C427/ 350)</f>
        <v>1</v>
      </c>
    </row>
    <row r="428" spans="3:5" x14ac:dyDescent="0.25">
      <c r="C428">
        <f t="shared" si="22"/>
        <v>722</v>
      </c>
      <c r="D428">
        <f t="shared" si="20"/>
        <v>1.2073578595317724</v>
      </c>
      <c r="E428">
        <f t="shared" si="23"/>
        <v>1</v>
      </c>
    </row>
    <row r="429" spans="3:5" x14ac:dyDescent="0.25">
      <c r="C429">
        <f t="shared" si="22"/>
        <v>723</v>
      </c>
      <c r="D429">
        <f t="shared" si="20"/>
        <v>1.2076837416481068</v>
      </c>
      <c r="E429">
        <f t="shared" si="23"/>
        <v>1</v>
      </c>
    </row>
    <row r="430" spans="3:5" x14ac:dyDescent="0.25">
      <c r="C430">
        <f t="shared" si="22"/>
        <v>724</v>
      </c>
      <c r="D430">
        <f t="shared" si="20"/>
        <v>1.2080088987764181</v>
      </c>
      <c r="E430">
        <f t="shared" si="23"/>
        <v>1</v>
      </c>
    </row>
    <row r="431" spans="3:5" x14ac:dyDescent="0.25">
      <c r="C431">
        <f t="shared" si="22"/>
        <v>725</v>
      </c>
      <c r="D431">
        <f t="shared" si="20"/>
        <v>1.2083333333333333</v>
      </c>
      <c r="E431">
        <f t="shared" si="23"/>
        <v>1</v>
      </c>
    </row>
    <row r="432" spans="3:5" x14ac:dyDescent="0.25">
      <c r="C432">
        <f t="shared" si="22"/>
        <v>726</v>
      </c>
      <c r="D432">
        <f t="shared" si="20"/>
        <v>1.2086570477247502</v>
      </c>
      <c r="E432">
        <f t="shared" si="23"/>
        <v>1</v>
      </c>
    </row>
    <row r="433" spans="3:5" x14ac:dyDescent="0.25">
      <c r="C433">
        <f t="shared" si="22"/>
        <v>727</v>
      </c>
      <c r="D433">
        <f t="shared" si="20"/>
        <v>1.208980044345898</v>
      </c>
      <c r="E433">
        <f t="shared" si="23"/>
        <v>1</v>
      </c>
    </row>
    <row r="434" spans="3:5" x14ac:dyDescent="0.25">
      <c r="C434">
        <f t="shared" si="22"/>
        <v>728</v>
      </c>
      <c r="D434">
        <f t="shared" si="20"/>
        <v>1.2093023255813953</v>
      </c>
      <c r="E434">
        <f t="shared" si="23"/>
        <v>1</v>
      </c>
    </row>
    <row r="435" spans="3:5" x14ac:dyDescent="0.25">
      <c r="C435">
        <f t="shared" si="22"/>
        <v>729</v>
      </c>
      <c r="D435">
        <f t="shared" si="20"/>
        <v>1.2096238938053097</v>
      </c>
      <c r="E435">
        <f t="shared" si="23"/>
        <v>1</v>
      </c>
    </row>
    <row r="436" spans="3:5" x14ac:dyDescent="0.25">
      <c r="C436">
        <f t="shared" si="22"/>
        <v>730</v>
      </c>
      <c r="D436">
        <f t="shared" si="20"/>
        <v>1.2099447513812154</v>
      </c>
      <c r="E436">
        <f t="shared" si="23"/>
        <v>1</v>
      </c>
    </row>
    <row r="437" spans="3:5" x14ac:dyDescent="0.25">
      <c r="C437">
        <f t="shared" si="22"/>
        <v>731</v>
      </c>
      <c r="D437">
        <f t="shared" si="20"/>
        <v>1.2102649006622515</v>
      </c>
      <c r="E437">
        <f t="shared" si="23"/>
        <v>1</v>
      </c>
    </row>
    <row r="438" spans="3:5" x14ac:dyDescent="0.25">
      <c r="C438">
        <f t="shared" si="22"/>
        <v>732</v>
      </c>
      <c r="D438">
        <f t="shared" si="20"/>
        <v>1.2105843439911796</v>
      </c>
      <c r="E438">
        <f t="shared" si="23"/>
        <v>1</v>
      </c>
    </row>
    <row r="439" spans="3:5" x14ac:dyDescent="0.25">
      <c r="C439">
        <f t="shared" si="22"/>
        <v>733</v>
      </c>
      <c r="D439">
        <f t="shared" si="20"/>
        <v>1.2109030837004404</v>
      </c>
      <c r="E439">
        <f t="shared" si="23"/>
        <v>1</v>
      </c>
    </row>
    <row r="440" spans="3:5" x14ac:dyDescent="0.25">
      <c r="C440">
        <f t="shared" si="22"/>
        <v>734</v>
      </c>
      <c r="D440">
        <f t="shared" si="20"/>
        <v>1.2112211221122111</v>
      </c>
      <c r="E440">
        <f t="shared" si="23"/>
        <v>1</v>
      </c>
    </row>
    <row r="441" spans="3:5" x14ac:dyDescent="0.25">
      <c r="C441">
        <f t="shared" si="22"/>
        <v>735</v>
      </c>
      <c r="D441">
        <f t="shared" si="20"/>
        <v>1.2115384615384615</v>
      </c>
      <c r="E441">
        <f t="shared" si="23"/>
        <v>1</v>
      </c>
    </row>
    <row r="442" spans="3:5" x14ac:dyDescent="0.25">
      <c r="C442">
        <f t="shared" si="22"/>
        <v>736</v>
      </c>
      <c r="D442">
        <f t="shared" si="20"/>
        <v>1.2118551042810097</v>
      </c>
      <c r="E442">
        <f t="shared" si="23"/>
        <v>1</v>
      </c>
    </row>
    <row r="443" spans="3:5" x14ac:dyDescent="0.25">
      <c r="C443">
        <f t="shared" si="22"/>
        <v>737</v>
      </c>
      <c r="D443">
        <f t="shared" si="20"/>
        <v>1.2121710526315788</v>
      </c>
      <c r="E443">
        <f t="shared" si="23"/>
        <v>1</v>
      </c>
    </row>
    <row r="444" spans="3:5" x14ac:dyDescent="0.25">
      <c r="C444">
        <f t="shared" si="22"/>
        <v>738</v>
      </c>
      <c r="D444">
        <f t="shared" si="20"/>
        <v>1.2124863088718509</v>
      </c>
      <c r="E444">
        <f t="shared" si="23"/>
        <v>1</v>
      </c>
    </row>
    <row r="445" spans="3:5" x14ac:dyDescent="0.25">
      <c r="C445">
        <f t="shared" si="22"/>
        <v>739</v>
      </c>
      <c r="D445">
        <f t="shared" si="20"/>
        <v>1.2128008752735229</v>
      </c>
      <c r="E445">
        <f t="shared" si="23"/>
        <v>1</v>
      </c>
    </row>
    <row r="446" spans="3:5" x14ac:dyDescent="0.25">
      <c r="C446">
        <f t="shared" si="22"/>
        <v>740</v>
      </c>
      <c r="D446">
        <f t="shared" si="20"/>
        <v>1.2131147540983604</v>
      </c>
      <c r="E446">
        <f t="shared" si="23"/>
        <v>1</v>
      </c>
    </row>
    <row r="447" spans="3:5" x14ac:dyDescent="0.25">
      <c r="C447">
        <f t="shared" si="22"/>
        <v>741</v>
      </c>
      <c r="D447">
        <f t="shared" si="20"/>
        <v>1.2134279475982532</v>
      </c>
      <c r="E447">
        <f t="shared" si="23"/>
        <v>1</v>
      </c>
    </row>
    <row r="448" spans="3:5" x14ac:dyDescent="0.25">
      <c r="C448">
        <f t="shared" si="22"/>
        <v>742</v>
      </c>
      <c r="D448">
        <f t="shared" si="20"/>
        <v>1.2137404580152671</v>
      </c>
      <c r="E448">
        <f t="shared" si="23"/>
        <v>1</v>
      </c>
    </row>
    <row r="449" spans="3:5" x14ac:dyDescent="0.25">
      <c r="C449">
        <f t="shared" si="22"/>
        <v>743</v>
      </c>
      <c r="D449">
        <f t="shared" si="20"/>
        <v>1.2140522875816993</v>
      </c>
      <c r="E449">
        <f t="shared" si="23"/>
        <v>1</v>
      </c>
    </row>
    <row r="450" spans="3:5" x14ac:dyDescent="0.25">
      <c r="C450">
        <f t="shared" si="22"/>
        <v>744</v>
      </c>
      <c r="D450">
        <f t="shared" si="20"/>
        <v>1.2143634385201305</v>
      </c>
      <c r="E450">
        <f t="shared" si="23"/>
        <v>1</v>
      </c>
    </row>
    <row r="451" spans="3:5" x14ac:dyDescent="0.25">
      <c r="C451">
        <f t="shared" si="22"/>
        <v>745</v>
      </c>
      <c r="D451">
        <f t="shared" ref="D451:D506" si="24" xml:space="preserve"> $B$10* C451 / (350 * ($B$10 - 1) + C451)</f>
        <v>1.2146739130434783</v>
      </c>
      <c r="E451">
        <f t="shared" si="23"/>
        <v>1</v>
      </c>
    </row>
    <row r="452" spans="3:5" x14ac:dyDescent="0.25">
      <c r="C452">
        <f t="shared" si="22"/>
        <v>746</v>
      </c>
      <c r="D452">
        <f t="shared" si="24"/>
        <v>1.2149837133550487</v>
      </c>
      <c r="E452">
        <f t="shared" si="23"/>
        <v>1</v>
      </c>
    </row>
    <row r="453" spans="3:5" x14ac:dyDescent="0.25">
      <c r="C453">
        <f t="shared" si="22"/>
        <v>747</v>
      </c>
      <c r="D453">
        <f t="shared" si="24"/>
        <v>1.21529284164859</v>
      </c>
      <c r="E453">
        <f t="shared" si="23"/>
        <v>1</v>
      </c>
    </row>
    <row r="454" spans="3:5" x14ac:dyDescent="0.25">
      <c r="C454">
        <f t="shared" si="22"/>
        <v>748</v>
      </c>
      <c r="D454">
        <f t="shared" si="24"/>
        <v>1.2156013001083423</v>
      </c>
      <c r="E454">
        <f t="shared" si="23"/>
        <v>1</v>
      </c>
    </row>
    <row r="455" spans="3:5" x14ac:dyDescent="0.25">
      <c r="C455">
        <f t="shared" si="22"/>
        <v>749</v>
      </c>
      <c r="D455">
        <f t="shared" si="24"/>
        <v>1.2159090909090908</v>
      </c>
      <c r="E455">
        <f t="shared" si="23"/>
        <v>1</v>
      </c>
    </row>
    <row r="456" spans="3:5" x14ac:dyDescent="0.25">
      <c r="C456">
        <f t="shared" si="22"/>
        <v>750</v>
      </c>
      <c r="D456">
        <f t="shared" si="24"/>
        <v>1.2162162162162162</v>
      </c>
      <c r="E456">
        <f t="shared" si="23"/>
        <v>1</v>
      </c>
    </row>
    <row r="457" spans="3:5" x14ac:dyDescent="0.25">
      <c r="C457">
        <f t="shared" si="22"/>
        <v>751</v>
      </c>
      <c r="D457">
        <f t="shared" si="24"/>
        <v>1.216522678185745</v>
      </c>
      <c r="E457">
        <f t="shared" si="23"/>
        <v>1</v>
      </c>
    </row>
    <row r="458" spans="3:5" x14ac:dyDescent="0.25">
      <c r="C458">
        <f t="shared" si="22"/>
        <v>752</v>
      </c>
      <c r="D458">
        <f t="shared" si="24"/>
        <v>1.2168284789644013</v>
      </c>
      <c r="E458">
        <f t="shared" si="23"/>
        <v>1</v>
      </c>
    </row>
    <row r="459" spans="3:5" x14ac:dyDescent="0.25">
      <c r="C459">
        <f t="shared" si="22"/>
        <v>753</v>
      </c>
      <c r="D459">
        <f t="shared" si="24"/>
        <v>1.217133620689655</v>
      </c>
      <c r="E459">
        <f t="shared" si="23"/>
        <v>1</v>
      </c>
    </row>
    <row r="460" spans="3:5" x14ac:dyDescent="0.25">
      <c r="C460">
        <f t="shared" si="22"/>
        <v>754</v>
      </c>
      <c r="D460">
        <f t="shared" si="24"/>
        <v>1.2174381054897738</v>
      </c>
      <c r="E460">
        <f t="shared" si="23"/>
        <v>1</v>
      </c>
    </row>
    <row r="461" spans="3:5" x14ac:dyDescent="0.25">
      <c r="C461">
        <f t="shared" si="22"/>
        <v>755</v>
      </c>
      <c r="D461">
        <f t="shared" si="24"/>
        <v>1.2177419354838708</v>
      </c>
      <c r="E461">
        <f t="shared" si="23"/>
        <v>1</v>
      </c>
    </row>
    <row r="462" spans="3:5" x14ac:dyDescent="0.25">
      <c r="C462">
        <f t="shared" si="22"/>
        <v>756</v>
      </c>
      <c r="D462">
        <f t="shared" si="24"/>
        <v>1.2180451127819547</v>
      </c>
      <c r="E462">
        <f t="shared" si="23"/>
        <v>1</v>
      </c>
    </row>
    <row r="463" spans="3:5" x14ac:dyDescent="0.25">
      <c r="C463">
        <f t="shared" si="22"/>
        <v>757</v>
      </c>
      <c r="D463">
        <f t="shared" si="24"/>
        <v>1.2183476394849784</v>
      </c>
      <c r="E463">
        <f t="shared" si="23"/>
        <v>1</v>
      </c>
    </row>
    <row r="464" spans="3:5" x14ac:dyDescent="0.25">
      <c r="C464">
        <f t="shared" si="22"/>
        <v>758</v>
      </c>
      <c r="D464">
        <f t="shared" si="24"/>
        <v>1.2186495176848873</v>
      </c>
      <c r="E464">
        <f t="shared" si="23"/>
        <v>1</v>
      </c>
    </row>
    <row r="465" spans="3:5" x14ac:dyDescent="0.25">
      <c r="C465">
        <f t="shared" si="22"/>
        <v>759</v>
      </c>
      <c r="D465">
        <f t="shared" si="24"/>
        <v>1.2189507494646681</v>
      </c>
      <c r="E465">
        <f t="shared" si="23"/>
        <v>1</v>
      </c>
    </row>
    <row r="466" spans="3:5" x14ac:dyDescent="0.25">
      <c r="C466">
        <f t="shared" si="22"/>
        <v>760</v>
      </c>
      <c r="D466">
        <f t="shared" si="24"/>
        <v>1.2192513368983957</v>
      </c>
      <c r="E466">
        <f t="shared" si="23"/>
        <v>1</v>
      </c>
    </row>
    <row r="467" spans="3:5" x14ac:dyDescent="0.25">
      <c r="C467">
        <f t="shared" si="22"/>
        <v>761</v>
      </c>
      <c r="D467">
        <f t="shared" si="24"/>
        <v>1.2195512820512819</v>
      </c>
      <c r="E467">
        <f t="shared" si="23"/>
        <v>1</v>
      </c>
    </row>
    <row r="468" spans="3:5" x14ac:dyDescent="0.25">
      <c r="C468">
        <f t="shared" si="22"/>
        <v>762</v>
      </c>
      <c r="D468">
        <f t="shared" si="24"/>
        <v>1.2198505869797225</v>
      </c>
      <c r="E468">
        <f t="shared" si="23"/>
        <v>1</v>
      </c>
    </row>
    <row r="469" spans="3:5" x14ac:dyDescent="0.25">
      <c r="C469">
        <f t="shared" si="22"/>
        <v>763</v>
      </c>
      <c r="D469">
        <f t="shared" si="24"/>
        <v>1.2201492537313432</v>
      </c>
      <c r="E469">
        <f t="shared" si="23"/>
        <v>1</v>
      </c>
    </row>
    <row r="470" spans="3:5" x14ac:dyDescent="0.25">
      <c r="C470">
        <f t="shared" si="22"/>
        <v>764</v>
      </c>
      <c r="D470">
        <f t="shared" si="24"/>
        <v>1.2204472843450478</v>
      </c>
      <c r="E470">
        <f t="shared" si="23"/>
        <v>1</v>
      </c>
    </row>
    <row r="471" spans="3:5" x14ac:dyDescent="0.25">
      <c r="C471">
        <f t="shared" si="22"/>
        <v>765</v>
      </c>
      <c r="D471">
        <f t="shared" si="24"/>
        <v>1.2207446808510638</v>
      </c>
      <c r="E471">
        <f t="shared" si="23"/>
        <v>1</v>
      </c>
    </row>
    <row r="472" spans="3:5" x14ac:dyDescent="0.25">
      <c r="C472">
        <f t="shared" si="22"/>
        <v>766</v>
      </c>
      <c r="D472">
        <f t="shared" si="24"/>
        <v>1.2210414452709881</v>
      </c>
      <c r="E472">
        <f t="shared" si="23"/>
        <v>1</v>
      </c>
    </row>
    <row r="473" spans="3:5" x14ac:dyDescent="0.25">
      <c r="C473">
        <f t="shared" si="22"/>
        <v>767</v>
      </c>
      <c r="D473">
        <f t="shared" si="24"/>
        <v>1.2213375796178343</v>
      </c>
      <c r="E473">
        <f t="shared" si="23"/>
        <v>1</v>
      </c>
    </row>
    <row r="474" spans="3:5" x14ac:dyDescent="0.25">
      <c r="C474">
        <f t="shared" si="22"/>
        <v>768</v>
      </c>
      <c r="D474">
        <f t="shared" si="24"/>
        <v>1.2216330858960762</v>
      </c>
      <c r="E474">
        <f t="shared" si="23"/>
        <v>1</v>
      </c>
    </row>
    <row r="475" spans="3:5" x14ac:dyDescent="0.25">
      <c r="C475">
        <f t="shared" si="22"/>
        <v>769</v>
      </c>
      <c r="D475">
        <f t="shared" si="24"/>
        <v>1.2219279661016949</v>
      </c>
      <c r="E475">
        <f t="shared" si="23"/>
        <v>1</v>
      </c>
    </row>
    <row r="476" spans="3:5" x14ac:dyDescent="0.25">
      <c r="C476">
        <f t="shared" si="22"/>
        <v>770</v>
      </c>
      <c r="D476">
        <f t="shared" si="24"/>
        <v>1.2222222222222221</v>
      </c>
      <c r="E476">
        <f t="shared" si="23"/>
        <v>1</v>
      </c>
    </row>
    <row r="477" spans="3:5" x14ac:dyDescent="0.25">
      <c r="C477">
        <f t="shared" si="22"/>
        <v>771</v>
      </c>
      <c r="D477">
        <f t="shared" si="24"/>
        <v>1.2225158562367864</v>
      </c>
      <c r="E477">
        <f t="shared" si="23"/>
        <v>1</v>
      </c>
    </row>
    <row r="478" spans="3:5" x14ac:dyDescent="0.25">
      <c r="C478">
        <f t="shared" si="22"/>
        <v>772</v>
      </c>
      <c r="D478">
        <f t="shared" si="24"/>
        <v>1.2228088701161561</v>
      </c>
      <c r="E478">
        <f t="shared" si="23"/>
        <v>1</v>
      </c>
    </row>
    <row r="479" spans="3:5" x14ac:dyDescent="0.25">
      <c r="C479">
        <f t="shared" si="22"/>
        <v>773</v>
      </c>
      <c r="D479">
        <f t="shared" si="24"/>
        <v>1.2231012658227847</v>
      </c>
      <c r="E479">
        <f t="shared" si="23"/>
        <v>1</v>
      </c>
    </row>
    <row r="480" spans="3:5" x14ac:dyDescent="0.25">
      <c r="C480">
        <f t="shared" si="22"/>
        <v>774</v>
      </c>
      <c r="D480">
        <f t="shared" si="24"/>
        <v>1.2233930453108535</v>
      </c>
      <c r="E480">
        <f t="shared" si="23"/>
        <v>1</v>
      </c>
    </row>
    <row r="481" spans="3:5" x14ac:dyDescent="0.25">
      <c r="C481">
        <f t="shared" si="22"/>
        <v>775</v>
      </c>
      <c r="D481">
        <f t="shared" si="24"/>
        <v>1.2236842105263157</v>
      </c>
      <c r="E481">
        <f t="shared" si="23"/>
        <v>1</v>
      </c>
    </row>
    <row r="482" spans="3:5" x14ac:dyDescent="0.25">
      <c r="C482">
        <f t="shared" si="22"/>
        <v>776</v>
      </c>
      <c r="D482">
        <f t="shared" si="24"/>
        <v>1.22397476340694</v>
      </c>
      <c r="E482">
        <f t="shared" si="23"/>
        <v>1</v>
      </c>
    </row>
    <row r="483" spans="3:5" x14ac:dyDescent="0.25">
      <c r="C483">
        <f t="shared" si="22"/>
        <v>777</v>
      </c>
      <c r="D483">
        <f t="shared" si="24"/>
        <v>1.2242647058823528</v>
      </c>
      <c r="E483">
        <f t="shared" si="23"/>
        <v>1</v>
      </c>
    </row>
    <row r="484" spans="3:5" x14ac:dyDescent="0.25">
      <c r="C484">
        <f t="shared" si="22"/>
        <v>778</v>
      </c>
      <c r="D484">
        <f t="shared" si="24"/>
        <v>1.2245540398740817</v>
      </c>
      <c r="E484">
        <f t="shared" si="23"/>
        <v>1</v>
      </c>
    </row>
    <row r="485" spans="3:5" x14ac:dyDescent="0.25">
      <c r="C485">
        <f t="shared" si="22"/>
        <v>779</v>
      </c>
      <c r="D485">
        <f t="shared" si="24"/>
        <v>1.2248427672955975</v>
      </c>
      <c r="E485">
        <f t="shared" si="23"/>
        <v>1</v>
      </c>
    </row>
    <row r="486" spans="3:5" x14ac:dyDescent="0.25">
      <c r="C486">
        <f t="shared" si="22"/>
        <v>780</v>
      </c>
      <c r="D486">
        <f t="shared" si="24"/>
        <v>1.2251308900523559</v>
      </c>
      <c r="E486">
        <f t="shared" si="23"/>
        <v>1</v>
      </c>
    </row>
    <row r="487" spans="3:5" x14ac:dyDescent="0.25">
      <c r="C487">
        <f t="shared" si="22"/>
        <v>781</v>
      </c>
      <c r="D487">
        <f t="shared" si="24"/>
        <v>1.2254184100418408</v>
      </c>
      <c r="E487">
        <f t="shared" si="23"/>
        <v>1</v>
      </c>
    </row>
    <row r="488" spans="3:5" x14ac:dyDescent="0.25">
      <c r="C488">
        <f t="shared" si="22"/>
        <v>782</v>
      </c>
      <c r="D488">
        <f t="shared" si="24"/>
        <v>1.2257053291536049</v>
      </c>
      <c r="E488">
        <f t="shared" si="23"/>
        <v>1</v>
      </c>
    </row>
    <row r="489" spans="3:5" x14ac:dyDescent="0.25">
      <c r="C489">
        <f t="shared" si="22"/>
        <v>783</v>
      </c>
      <c r="D489">
        <f t="shared" si="24"/>
        <v>1.225991649269311</v>
      </c>
      <c r="E489">
        <f t="shared" si="23"/>
        <v>1</v>
      </c>
    </row>
    <row r="490" spans="3:5" x14ac:dyDescent="0.25">
      <c r="C490">
        <f t="shared" si="22"/>
        <v>784</v>
      </c>
      <c r="D490">
        <f t="shared" si="24"/>
        <v>1.2262773722627736</v>
      </c>
      <c r="E490">
        <f t="shared" si="23"/>
        <v>1</v>
      </c>
    </row>
    <row r="491" spans="3:5" x14ac:dyDescent="0.25">
      <c r="C491">
        <f t="shared" ref="C491:C506" si="25">+C490+1</f>
        <v>785</v>
      </c>
      <c r="D491">
        <f t="shared" si="24"/>
        <v>1.2265625</v>
      </c>
      <c r="E491">
        <f t="shared" ref="E491:E506" si="26" xml:space="preserve"> $B$14 / (1 + ($B$14 - 1) * C491/ 350)</f>
        <v>1</v>
      </c>
    </row>
    <row r="492" spans="3:5" x14ac:dyDescent="0.25">
      <c r="C492">
        <f t="shared" si="25"/>
        <v>786</v>
      </c>
      <c r="D492">
        <f t="shared" si="24"/>
        <v>1.2268470343392299</v>
      </c>
      <c r="E492">
        <f t="shared" si="26"/>
        <v>1</v>
      </c>
    </row>
    <row r="493" spans="3:5" x14ac:dyDescent="0.25">
      <c r="C493">
        <f t="shared" si="25"/>
        <v>787</v>
      </c>
      <c r="D493">
        <f t="shared" si="24"/>
        <v>1.2271309771309771</v>
      </c>
      <c r="E493">
        <f t="shared" si="26"/>
        <v>1</v>
      </c>
    </row>
    <row r="494" spans="3:5" x14ac:dyDescent="0.25">
      <c r="C494">
        <f t="shared" si="25"/>
        <v>788</v>
      </c>
      <c r="D494">
        <f t="shared" si="24"/>
        <v>1.2274143302180685</v>
      </c>
      <c r="E494">
        <f t="shared" si="26"/>
        <v>1</v>
      </c>
    </row>
    <row r="495" spans="3:5" x14ac:dyDescent="0.25">
      <c r="C495">
        <f t="shared" si="25"/>
        <v>789</v>
      </c>
      <c r="D495">
        <f t="shared" si="24"/>
        <v>1.2276970954356845</v>
      </c>
      <c r="E495">
        <f t="shared" si="26"/>
        <v>1</v>
      </c>
    </row>
    <row r="496" spans="3:5" x14ac:dyDescent="0.25">
      <c r="C496">
        <f t="shared" si="25"/>
        <v>790</v>
      </c>
      <c r="D496">
        <f t="shared" si="24"/>
        <v>1.2279792746113989</v>
      </c>
      <c r="E496">
        <f t="shared" si="26"/>
        <v>1</v>
      </c>
    </row>
    <row r="497" spans="3:5" x14ac:dyDescent="0.25">
      <c r="C497">
        <f t="shared" si="25"/>
        <v>791</v>
      </c>
      <c r="D497">
        <f t="shared" si="24"/>
        <v>1.2282608695652173</v>
      </c>
      <c r="E497">
        <f t="shared" si="26"/>
        <v>1</v>
      </c>
    </row>
    <row r="498" spans="3:5" x14ac:dyDescent="0.25">
      <c r="C498">
        <f t="shared" si="25"/>
        <v>792</v>
      </c>
      <c r="D498">
        <f t="shared" si="24"/>
        <v>1.2285418821096172</v>
      </c>
      <c r="E498">
        <f t="shared" si="26"/>
        <v>1</v>
      </c>
    </row>
    <row r="499" spans="3:5" x14ac:dyDescent="0.25">
      <c r="C499">
        <f t="shared" si="25"/>
        <v>793</v>
      </c>
      <c r="D499">
        <f t="shared" si="24"/>
        <v>1.2288223140495866</v>
      </c>
      <c r="E499">
        <f t="shared" si="26"/>
        <v>1</v>
      </c>
    </row>
    <row r="500" spans="3:5" x14ac:dyDescent="0.25">
      <c r="C500">
        <f t="shared" si="25"/>
        <v>794</v>
      </c>
      <c r="D500">
        <f t="shared" si="24"/>
        <v>1.2291021671826625</v>
      </c>
      <c r="E500">
        <f t="shared" si="26"/>
        <v>1</v>
      </c>
    </row>
    <row r="501" spans="3:5" x14ac:dyDescent="0.25">
      <c r="C501">
        <f t="shared" si="25"/>
        <v>795</v>
      </c>
      <c r="D501">
        <f t="shared" si="24"/>
        <v>1.2293814432989689</v>
      </c>
      <c r="E501">
        <f t="shared" si="26"/>
        <v>1</v>
      </c>
    </row>
    <row r="502" spans="3:5" x14ac:dyDescent="0.25">
      <c r="C502">
        <f t="shared" si="25"/>
        <v>796</v>
      </c>
      <c r="D502">
        <f t="shared" si="24"/>
        <v>1.2296601441812562</v>
      </c>
      <c r="E502">
        <f t="shared" si="26"/>
        <v>1</v>
      </c>
    </row>
    <row r="503" spans="3:5" x14ac:dyDescent="0.25">
      <c r="C503">
        <f t="shared" si="25"/>
        <v>797</v>
      </c>
      <c r="D503">
        <f t="shared" si="24"/>
        <v>1.2299382716049381</v>
      </c>
      <c r="E503">
        <f t="shared" si="26"/>
        <v>1</v>
      </c>
    </row>
    <row r="504" spans="3:5" x14ac:dyDescent="0.25">
      <c r="C504">
        <f t="shared" si="25"/>
        <v>798</v>
      </c>
      <c r="D504">
        <f t="shared" si="24"/>
        <v>1.2302158273381294</v>
      </c>
      <c r="E504">
        <f t="shared" si="26"/>
        <v>1</v>
      </c>
    </row>
    <row r="505" spans="3:5" x14ac:dyDescent="0.25">
      <c r="C505">
        <f t="shared" si="25"/>
        <v>799</v>
      </c>
      <c r="D505">
        <f t="shared" si="24"/>
        <v>1.2304928131416837</v>
      </c>
      <c r="E505">
        <f t="shared" si="26"/>
        <v>1</v>
      </c>
    </row>
    <row r="506" spans="3:5" x14ac:dyDescent="0.25">
      <c r="C506">
        <f t="shared" si="25"/>
        <v>800</v>
      </c>
      <c r="D506">
        <f t="shared" si="24"/>
        <v>1.2307692307692306</v>
      </c>
      <c r="E506">
        <f t="shared" si="26"/>
        <v>1</v>
      </c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Q17"/>
  <sheetViews>
    <sheetView workbookViewId="0">
      <selection activeCell="N17" sqref="N17"/>
    </sheetView>
  </sheetViews>
  <sheetFormatPr defaultRowHeight="18.75" x14ac:dyDescent="0.3"/>
  <cols>
    <col min="1" max="1" width="15.140625" style="22" customWidth="1"/>
    <col min="2" max="3" width="9.140625" style="22"/>
    <col min="4" max="4" width="11.85546875" style="22" customWidth="1"/>
    <col min="5" max="7" width="9.140625" style="22"/>
    <col min="8" max="8" width="12.7109375" style="22" customWidth="1"/>
    <col min="9" max="9" width="9.140625" style="22"/>
    <col min="13" max="13" width="10.42578125" customWidth="1"/>
    <col min="14" max="14" width="10.28515625" customWidth="1"/>
  </cols>
  <sheetData>
    <row r="2" spans="1:17" ht="19.5" thickBot="1" x14ac:dyDescent="0.35">
      <c r="A2" s="22" t="s">
        <v>105</v>
      </c>
      <c r="M2" t="s">
        <v>116</v>
      </c>
      <c r="N2" t="s">
        <v>115</v>
      </c>
      <c r="O2" t="s">
        <v>122</v>
      </c>
    </row>
    <row r="3" spans="1:17" ht="19.5" thickBot="1" x14ac:dyDescent="0.35">
      <c r="H3" s="23" t="s">
        <v>94</v>
      </c>
      <c r="I3" s="24">
        <v>0.05</v>
      </c>
      <c r="M3" t="s">
        <v>107</v>
      </c>
      <c r="N3">
        <v>15</v>
      </c>
      <c r="O3">
        <v>25</v>
      </c>
    </row>
    <row r="4" spans="1:17" ht="19.5" thickBot="1" x14ac:dyDescent="0.35">
      <c r="A4" s="31" t="s">
        <v>86</v>
      </c>
      <c r="B4" s="32">
        <v>25</v>
      </c>
      <c r="D4" s="25" t="s">
        <v>91</v>
      </c>
      <c r="E4" s="26">
        <f>+VLOOKUP(B4,f_Temp!D6:E397,2,TRUE)</f>
        <v>0.99994456728776515</v>
      </c>
      <c r="M4" t="s">
        <v>52</v>
      </c>
      <c r="N4">
        <v>0.8</v>
      </c>
      <c r="O4">
        <v>0.7</v>
      </c>
    </row>
    <row r="5" spans="1:17" x14ac:dyDescent="0.3">
      <c r="A5" s="33" t="s">
        <v>85</v>
      </c>
      <c r="B5" s="34">
        <v>0.7</v>
      </c>
      <c r="D5" s="27"/>
      <c r="E5" s="28"/>
      <c r="H5" s="25" t="s">
        <v>96</v>
      </c>
      <c r="I5" s="26">
        <f xml:space="preserve">  I3* E6 * E4 * E8 * E16 * E10 * E12 * E14</f>
        <v>1.4972852704161939E-2</v>
      </c>
      <c r="M5" t="s">
        <v>59</v>
      </c>
      <c r="N5">
        <v>5</v>
      </c>
      <c r="O5">
        <v>0</v>
      </c>
    </row>
    <row r="6" spans="1:17" x14ac:dyDescent="0.3">
      <c r="A6" s="33" t="s">
        <v>87</v>
      </c>
      <c r="B6" s="34">
        <v>0</v>
      </c>
      <c r="D6" s="27" t="s">
        <v>93</v>
      </c>
      <c r="E6" s="28">
        <f>+VLOOKUP(B5,f_Nutr!D5:E106,2,TRUE)</f>
        <v>0.80470000000000019</v>
      </c>
      <c r="H6" s="27"/>
      <c r="I6" s="28"/>
      <c r="M6" t="s">
        <v>108</v>
      </c>
      <c r="N6">
        <v>5</v>
      </c>
      <c r="O6">
        <v>15</v>
      </c>
    </row>
    <row r="7" spans="1:17" ht="19.5" thickBot="1" x14ac:dyDescent="0.35">
      <c r="A7" s="33" t="s">
        <v>88</v>
      </c>
      <c r="B7" s="34">
        <v>15</v>
      </c>
      <c r="D7" s="27"/>
      <c r="E7" s="28"/>
      <c r="H7" s="29" t="s">
        <v>100</v>
      </c>
      <c r="I7" s="30">
        <f>+I5/I3</f>
        <v>0.29945705408323875</v>
      </c>
      <c r="M7" t="s">
        <v>15</v>
      </c>
      <c r="N7">
        <v>0.8</v>
      </c>
      <c r="O7">
        <v>0.4</v>
      </c>
    </row>
    <row r="8" spans="1:17" x14ac:dyDescent="0.3">
      <c r="A8" s="33" t="s">
        <v>89</v>
      </c>
      <c r="B8" s="34">
        <v>0.4</v>
      </c>
      <c r="D8" s="27" t="s">
        <v>92</v>
      </c>
      <c r="E8" s="28">
        <f>+VLOOKUP(B6,f_Frost!D5:E36,2,TRUE)</f>
        <v>1</v>
      </c>
      <c r="M8" t="s">
        <v>71</v>
      </c>
      <c r="N8">
        <v>50</v>
      </c>
      <c r="O8">
        <v>50</v>
      </c>
    </row>
    <row r="9" spans="1:17" x14ac:dyDescent="0.3">
      <c r="A9" s="33" t="s">
        <v>90</v>
      </c>
      <c r="B9" s="34">
        <v>50</v>
      </c>
      <c r="D9" s="27"/>
      <c r="E9" s="28"/>
      <c r="M9" t="s">
        <v>78</v>
      </c>
      <c r="N9">
        <v>400</v>
      </c>
      <c r="O9">
        <v>600</v>
      </c>
    </row>
    <row r="10" spans="1:17" x14ac:dyDescent="0.3">
      <c r="A10" s="33" t="s">
        <v>95</v>
      </c>
      <c r="B10" s="34">
        <v>600</v>
      </c>
      <c r="D10" s="27" t="s">
        <v>7</v>
      </c>
      <c r="E10" s="28">
        <f>+VLOOKUP(B7,f_VPD!D5:E306,2,TRUE)</f>
        <v>0.40656965974060005</v>
      </c>
    </row>
    <row r="11" spans="1:17" ht="19.5" thickBot="1" x14ac:dyDescent="0.35">
      <c r="A11" s="35"/>
      <c r="B11" s="36"/>
      <c r="D11" s="27"/>
      <c r="E11" s="28"/>
      <c r="O11" t="s">
        <v>131</v>
      </c>
      <c r="P11" t="s">
        <v>130</v>
      </c>
      <c r="Q11" t="s">
        <v>132</v>
      </c>
    </row>
    <row r="12" spans="1:17" x14ac:dyDescent="0.3">
      <c r="D12" s="27" t="s">
        <v>97</v>
      </c>
      <c r="E12" s="28">
        <f>+VLOOKUP(B8,f_SW!E5:F306,2,TRUE)</f>
        <v>0.80016982706157713</v>
      </c>
      <c r="L12" t="s">
        <v>133</v>
      </c>
      <c r="M12" t="s">
        <v>115</v>
      </c>
      <c r="N12" t="s">
        <v>96</v>
      </c>
      <c r="O12">
        <v>2.3523859945664759E-2</v>
      </c>
      <c r="P12">
        <v>0.05</v>
      </c>
      <c r="Q12" s="39">
        <f>1-(O12/P12)</f>
        <v>0.5295228010867048</v>
      </c>
    </row>
    <row r="13" spans="1:17" x14ac:dyDescent="0.3">
      <c r="D13" s="27"/>
      <c r="E13" s="28"/>
      <c r="L13" t="s">
        <v>133</v>
      </c>
      <c r="M13" t="s">
        <v>122</v>
      </c>
      <c r="N13" t="s">
        <v>96</v>
      </c>
      <c r="O13">
        <v>4.8239386469327997E-3</v>
      </c>
      <c r="P13">
        <v>0.05</v>
      </c>
      <c r="Q13" s="39">
        <f>1-(O13/P13)</f>
        <v>0.90352122706134397</v>
      </c>
    </row>
    <row r="14" spans="1:17" x14ac:dyDescent="0.3">
      <c r="D14" s="27" t="s">
        <v>98</v>
      </c>
      <c r="E14" s="28">
        <f>+VLOOKUP(B9,f_Age!D5:F306,3,TRUE)</f>
        <v>0.98506905701109948</v>
      </c>
      <c r="L14" t="s">
        <v>134</v>
      </c>
      <c r="M14" t="s">
        <v>115</v>
      </c>
      <c r="N14" t="s">
        <v>96</v>
      </c>
      <c r="O14">
        <v>1.456733115136939E-2</v>
      </c>
      <c r="P14">
        <v>0.04</v>
      </c>
      <c r="Q14" s="39">
        <f>1-(O14/P14)</f>
        <v>0.63581672121576527</v>
      </c>
    </row>
    <row r="15" spans="1:17" x14ac:dyDescent="0.3">
      <c r="D15" s="27"/>
      <c r="E15" s="28"/>
      <c r="L15" t="s">
        <v>134</v>
      </c>
      <c r="M15" t="s">
        <v>122</v>
      </c>
      <c r="N15" t="s">
        <v>96</v>
      </c>
      <c r="O15">
        <v>1.4972852704161939E-2</v>
      </c>
      <c r="P15">
        <v>0.04</v>
      </c>
      <c r="Q15" s="39">
        <f>1-(O15/P15)</f>
        <v>0.62567868239595148</v>
      </c>
    </row>
    <row r="16" spans="1:17" x14ac:dyDescent="0.3">
      <c r="D16" s="27" t="s">
        <v>99</v>
      </c>
      <c r="E16" s="28">
        <f>+VLOOKUP(B10,f_CO2!C5:E506,2,TRUE)</f>
        <v>1.1612903225806452</v>
      </c>
    </row>
    <row r="17" spans="4:5" ht="19.5" thickBot="1" x14ac:dyDescent="0.35">
      <c r="D17" s="29"/>
      <c r="E17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Exercise 2</vt:lpstr>
      <vt:lpstr>f_Temp</vt:lpstr>
      <vt:lpstr>f_SW</vt:lpstr>
      <vt:lpstr>f_VPD</vt:lpstr>
      <vt:lpstr>f_Nutr</vt:lpstr>
      <vt:lpstr>f_Frost</vt:lpstr>
      <vt:lpstr>f_Age</vt:lpstr>
      <vt:lpstr>f_CO2</vt:lpstr>
      <vt:lpstr>AlphaC</vt:lpstr>
      <vt:lpstr>Gc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Gonzalez,Carlos A</dc:creator>
  <cp:lastModifiedBy>Amanda Mathys</cp:lastModifiedBy>
  <dcterms:created xsi:type="dcterms:W3CDTF">2015-02-22T14:08:30Z</dcterms:created>
  <dcterms:modified xsi:type="dcterms:W3CDTF">2017-04-10T20:59:44Z</dcterms:modified>
</cp:coreProperties>
</file>